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" windowWidth="7275" windowHeight="8460" tabRatio="603" activeTab="0"/>
  </bookViews>
  <sheets>
    <sheet name="BILANS" sheetId="1" r:id="rId1"/>
    <sheet name="Rachunek Wyników" sheetId="2" r:id="rId2"/>
  </sheets>
  <definedNames>
    <definedName name="_xlnm.Print_Area" localSheetId="0">'BILANS'!$A$1:$T$153</definedName>
    <definedName name="_xlnm.Print_Area" localSheetId="1">'Rachunek Wyników'!$A$1:$S$78</definedName>
    <definedName name="_xlnm.Print_Titles" localSheetId="0">'BILANS'!$6:$7</definedName>
    <definedName name="_xlnm.Print_Titles" localSheetId="1">'Rachunek Wyników'!$1:$2</definedName>
  </definedNames>
  <calcPr fullCalcOnLoad="1"/>
</workbook>
</file>

<file path=xl/sharedStrings.xml><?xml version="1.0" encoding="utf-8"?>
<sst xmlns="http://schemas.openxmlformats.org/spreadsheetml/2006/main" count="333" uniqueCount="227">
  <si>
    <t>Wartość firmy</t>
  </si>
  <si>
    <t>Inne wartości niematerialne i prawne</t>
  </si>
  <si>
    <t>Materiały</t>
  </si>
  <si>
    <t>Towary</t>
  </si>
  <si>
    <t>Inne rozliczenia międzyokresowe</t>
  </si>
  <si>
    <t>A</t>
  </si>
  <si>
    <t>B</t>
  </si>
  <si>
    <t>Wartości niematerialne i prawne</t>
  </si>
  <si>
    <t>AKTYWA</t>
  </si>
  <si>
    <t>PASYWA</t>
  </si>
  <si>
    <t>Przychody ogółem</t>
  </si>
  <si>
    <t>Zyski nadzwyczajne</t>
  </si>
  <si>
    <t xml:space="preserve">A. </t>
  </si>
  <si>
    <t>I.</t>
  </si>
  <si>
    <t>II.</t>
  </si>
  <si>
    <t>III.</t>
  </si>
  <si>
    <t>B.</t>
  </si>
  <si>
    <t>Półprodukty i produkty w toku</t>
  </si>
  <si>
    <t>Produkty gotowe</t>
  </si>
  <si>
    <t xml:space="preserve">II. </t>
  </si>
  <si>
    <t xml:space="preserve">IV. </t>
  </si>
  <si>
    <t xml:space="preserve">I. </t>
  </si>
  <si>
    <t>Kapitał (fundusz) podstawowy</t>
  </si>
  <si>
    <t xml:space="preserve">V. </t>
  </si>
  <si>
    <t>Pozostałe kapitały (fundusze) rezerwowe</t>
  </si>
  <si>
    <t xml:space="preserve">VI. </t>
  </si>
  <si>
    <t xml:space="preserve">VII. </t>
  </si>
  <si>
    <t xml:space="preserve">B. </t>
  </si>
  <si>
    <t>C.</t>
  </si>
  <si>
    <t>D.</t>
  </si>
  <si>
    <t>Fundusze specjalne</t>
  </si>
  <si>
    <t>IV.</t>
  </si>
  <si>
    <t>E.</t>
  </si>
  <si>
    <t>F.</t>
  </si>
  <si>
    <t>G.</t>
  </si>
  <si>
    <t>H.</t>
  </si>
  <si>
    <t>A.</t>
  </si>
  <si>
    <t>V.</t>
  </si>
  <si>
    <t>Koszty finansowe</t>
  </si>
  <si>
    <t>Środki trwałe</t>
  </si>
  <si>
    <t>Straty nadzwyczajne</t>
  </si>
  <si>
    <t>L.</t>
  </si>
  <si>
    <t>M.</t>
  </si>
  <si>
    <t>Wyszczególnienie (tys. zł)</t>
  </si>
  <si>
    <t>Liczba dni w okresie</t>
  </si>
  <si>
    <t>Koszty zakończonych prac rozwojowych</t>
  </si>
  <si>
    <t>Środki trwałe w budowie</t>
  </si>
  <si>
    <t>Zaliczki na środki trwałe w budowie</t>
  </si>
  <si>
    <t>Od jednostek powiązanych</t>
  </si>
  <si>
    <t>Od pozostałych jednostek</t>
  </si>
  <si>
    <t>Nieruchomośći</t>
  </si>
  <si>
    <t>Aktywa z tytułu odroczonego podatku dochodowego</t>
  </si>
  <si>
    <t xml:space="preserve"> - udziały lub akcje</t>
  </si>
  <si>
    <t xml:space="preserve"> - inne papiery wartościowe</t>
  </si>
  <si>
    <t xml:space="preserve"> - udzielone pożyczki</t>
  </si>
  <si>
    <t xml:space="preserve"> - inne długoterminowe aktywa finansowe</t>
  </si>
  <si>
    <t>Inne inwestycje długoterminowe</t>
  </si>
  <si>
    <t>c) urządzenia techniczne i maszyny</t>
  </si>
  <si>
    <t>d) środki transportu</t>
  </si>
  <si>
    <t>e) inne środki trwałe</t>
  </si>
  <si>
    <t>Zaliczki na dostawy</t>
  </si>
  <si>
    <t>Krótkoterminowe rozliczenia międzyokresowe</t>
  </si>
  <si>
    <t xml:space="preserve"> - do 12 miesięcy</t>
  </si>
  <si>
    <t xml:space="preserve"> - powyżej 12 miesięcy</t>
  </si>
  <si>
    <t>b) inne</t>
  </si>
  <si>
    <t>c) inne</t>
  </si>
  <si>
    <t>d) dochodzone na drodze sądowej</t>
  </si>
  <si>
    <t xml:space="preserve"> - inne krótkoterminowe aktywa finansowe</t>
  </si>
  <si>
    <t xml:space="preserve"> - inne środki pieniężne</t>
  </si>
  <si>
    <t xml:space="preserve"> - inne aktywa pieniężne</t>
  </si>
  <si>
    <t>Inne inwestycje krótkoterminowe</t>
  </si>
  <si>
    <t xml:space="preserve"> - środki pieniężne w kasie i na rachunkach</t>
  </si>
  <si>
    <t>Udziały (akcje) własne (wielkość ujemna)</t>
  </si>
  <si>
    <t>VIII.</t>
  </si>
  <si>
    <t>IX.</t>
  </si>
  <si>
    <t>Kapitał (fundusz) zapasowy</t>
  </si>
  <si>
    <t>Kapitał (fundusz) z aktualizacji wyceny</t>
  </si>
  <si>
    <t>Zysk (strata) netto</t>
  </si>
  <si>
    <t>Odpisy z zysku netto w ciągu roku obrotowego (wielkość ujemna)</t>
  </si>
  <si>
    <t>Rezerwa z tytułu odroczonego podatku dochodowego</t>
  </si>
  <si>
    <t>Rezerwa na świadczenia emerytalne i podobne</t>
  </si>
  <si>
    <t xml:space="preserve"> - krótkoterminowa</t>
  </si>
  <si>
    <t>Pozostałe rezerwy</t>
  </si>
  <si>
    <t xml:space="preserve"> - krótkoterminowe</t>
  </si>
  <si>
    <t>Wobec pozostałych jednostek</t>
  </si>
  <si>
    <t>a) kredyty i pożyczki</t>
  </si>
  <si>
    <t>c) inne zobowiązania finansowe</t>
  </si>
  <si>
    <t>d) inne</t>
  </si>
  <si>
    <t>Wobec jednostek powiązanych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</si>
  <si>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</si>
  <si>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</si>
  <si>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</si>
  <si>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</si>
  <si>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h) z tytułu wynagrodzeń</t>
  </si>
  <si>
    <t>i) inne</t>
  </si>
  <si>
    <t>Ujemna wartość firmy</t>
  </si>
  <si>
    <t>Pasywa razem (A+B)</t>
  </si>
  <si>
    <t xml:space="preserve"> - długoterminowe</t>
  </si>
  <si>
    <t xml:space="preserve"> - długoterminowa</t>
  </si>
  <si>
    <t>b) z tytułu emisji dłużnych papierów wartościowych</t>
  </si>
  <si>
    <t>Zaliczki na wartości niematerialne i prawne</t>
  </si>
  <si>
    <t>a) grunty (w tym prawo użytkowania wieczystego gruntu)</t>
  </si>
  <si>
    <t>b) budynki, lokale i obiekty inżynierii lądowej i wodnej</t>
  </si>
  <si>
    <t xml:space="preserve">b) z tytułu podatków, dotacji, ceł, ubezpieczeń społecznych i zdrowotnych oraz innych świadczeń </t>
  </si>
  <si>
    <t>Przychody netto ze sprzedaży produktów</t>
  </si>
  <si>
    <t>Podatek dochodowy</t>
  </si>
  <si>
    <t>b) w pozostałych jednostkach</t>
  </si>
  <si>
    <t>Odsetki</t>
  </si>
  <si>
    <t>VI.</t>
  </si>
  <si>
    <t>VII.</t>
  </si>
  <si>
    <t>Rozliczenia międzyokresowe (w. 82+83)</t>
  </si>
  <si>
    <t>KW I</t>
  </si>
  <si>
    <t>KW III</t>
  </si>
  <si>
    <t>KW II</t>
  </si>
  <si>
    <t>RAZEM kredyty krótkoterminowe, pożyczki, emisja pap.wart.</t>
  </si>
  <si>
    <t>360</t>
  </si>
  <si>
    <t>180</t>
  </si>
  <si>
    <t xml:space="preserve">Liczba zatrudnionych </t>
  </si>
  <si>
    <t>270</t>
  </si>
  <si>
    <t>AKTYWA TRWAŁE</t>
  </si>
  <si>
    <t>Rzeczowe aktywa trwałe</t>
  </si>
  <si>
    <t>Należności długoterminowe</t>
  </si>
  <si>
    <t>Inwestycje długoterminowe</t>
  </si>
  <si>
    <t>Długoterminowe aktywa finansowe</t>
  </si>
  <si>
    <t xml:space="preserve">a) w jednostkach powiązanych </t>
  </si>
  <si>
    <t>Długoterminowe rozliczenia międzyokresowe</t>
  </si>
  <si>
    <t>AKTYWA OBROTOWE</t>
  </si>
  <si>
    <t>Zapasy</t>
  </si>
  <si>
    <t>Należności  krótkoterminowe</t>
  </si>
  <si>
    <t>Należności od jednostek powiązanych</t>
  </si>
  <si>
    <t xml:space="preserve">a) z tytułu dostaw i usług o okresie spłaty: </t>
  </si>
  <si>
    <t xml:space="preserve">Należności od pozostałych jednostek </t>
  </si>
  <si>
    <t>Inwestycje krótkoterminowe</t>
  </si>
  <si>
    <t>Krótkoterminowe aktywa finansowe</t>
  </si>
  <si>
    <t xml:space="preserve">b) w pozostałych jednostkach </t>
  </si>
  <si>
    <t>c) środki pieniężne i inne aktywa pieniężne</t>
  </si>
  <si>
    <t>SUMA AKTYWÓW</t>
  </si>
  <si>
    <t>TYS. PLN</t>
  </si>
  <si>
    <t>KAPITAŁ (FUNDUSZ) WŁASNY</t>
  </si>
  <si>
    <t>Należne wpłaty na  kapitał podstawowy (wielkość ujemna)</t>
  </si>
  <si>
    <t>Zysk (strata) netto z lat ubiegłych</t>
  </si>
  <si>
    <t>ZOBOWIĄZANIA I REZERWY NA ZOBOWIĄZANIA</t>
  </si>
  <si>
    <t xml:space="preserve">Rezerwy na zobowiązania </t>
  </si>
  <si>
    <t>Zobowiązania długoterminowe</t>
  </si>
  <si>
    <t>Zobowiązania krótkoterminowe</t>
  </si>
  <si>
    <t>Rok</t>
  </si>
  <si>
    <t>Przychody netto ze sprzedaży produktów, towarów i materiałów, w tym:</t>
  </si>
  <si>
    <t xml:space="preserve"> - od jednostek powiązanych</t>
  </si>
  <si>
    <t>Zmiana stanu produktów (zwiększenie wartość dodatnia, zmniejszenie wartość ujemna)</t>
  </si>
  <si>
    <t xml:space="preserve">Koszt wytworzenia produktów na własne potrzeby jednostki </t>
  </si>
  <si>
    <t>Przychody netto ze sprzedaży towarów i materiałów.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</si>
  <si>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</si>
  <si>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</si>
  <si>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</si>
  <si>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</si>
  <si>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</si>
  <si>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 - w tym podatek akcyzowy</t>
  </si>
  <si>
    <t>Wynagrodzenia</t>
  </si>
  <si>
    <t>Ubezpieczenia społeczne i inne świadczenia</t>
  </si>
  <si>
    <t>Pozostałe koszty rodzajowe</t>
  </si>
  <si>
    <t>Wartość sprzedanych towarów i materiałów</t>
  </si>
  <si>
    <t>Zysk (strata) ze sprzedaży (A-B)</t>
  </si>
  <si>
    <t>Pozostałe przychody operacyjne</t>
  </si>
  <si>
    <t xml:space="preserve">Zysk ze zbycia niefinansowych aktywów trwałych </t>
  </si>
  <si>
    <t xml:space="preserve">Dotacje </t>
  </si>
  <si>
    <t xml:space="preserve">Inne przychody operacyjne 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</si>
  <si>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</si>
  <si>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</si>
  <si>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</si>
  <si>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</si>
  <si>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Zysk (strata) z działalności operacyjnej (C+D-E)</t>
  </si>
  <si>
    <t xml:space="preserve">Przychody finansowe </t>
  </si>
  <si>
    <t xml:space="preserve">Dywidendy i udziały w zyskach, w tym: </t>
  </si>
  <si>
    <t>Odsetki, w tym:</t>
  </si>
  <si>
    <t xml:space="preserve"> - od jednostek  powiązanych</t>
  </si>
  <si>
    <t>Zysk ze zbycia inwestycji</t>
  </si>
  <si>
    <t>Aktualizacja wartości inwestycji</t>
  </si>
  <si>
    <t>Inne</t>
  </si>
  <si>
    <t xml:space="preserve"> - w tym od jednostek powiązanych</t>
  </si>
  <si>
    <t>Strata ze zbycia inwestycji</t>
  </si>
  <si>
    <t>Zysk (strata) z działalności gospodarczej (F+G-H)</t>
  </si>
  <si>
    <t>J.</t>
  </si>
  <si>
    <t>Wynik zdarzeń nadzwyczajnych (J.I.-J.II.)</t>
  </si>
  <si>
    <t>K.</t>
  </si>
  <si>
    <t>Zysk (strata) brutto (I+/- J)</t>
  </si>
  <si>
    <t>Pozostałe obowiązkowe zmniejszenia zysku (zwiększenia straty)</t>
  </si>
  <si>
    <t>N.</t>
  </si>
  <si>
    <t>Zysk (strata) netto (K-L-M)</t>
  </si>
  <si>
    <t>Rachunek zysków i strat</t>
  </si>
  <si>
    <t>Kredyty długoterminowe, pożyczki</t>
  </si>
  <si>
    <t>RAZEM kredyty długoterminowe, pożyczki</t>
  </si>
  <si>
    <t>Zadłużenie z tytułu kredytów, pożyczek</t>
  </si>
  <si>
    <t>RAZEM  (A+B)</t>
  </si>
  <si>
    <t>31-12-2017</t>
  </si>
  <si>
    <t>31-12-2018</t>
  </si>
  <si>
    <t>31-12-2019</t>
  </si>
  <si>
    <t>31-12-2020</t>
  </si>
  <si>
    <t>g) z tytułu podatków, ceł, ubezpieczeń i innych świadczeń</t>
  </si>
  <si>
    <t>31-12-2021</t>
  </si>
  <si>
    <t>31-12-2022</t>
  </si>
  <si>
    <t>Nadwyżka finansowa</t>
  </si>
  <si>
    <t>Nadwyżka finansowa po spłacie zobowiązań</t>
  </si>
  <si>
    <t>Zysk netto</t>
  </si>
  <si>
    <t>Kredyty i pożyczka w Funduszu</t>
  </si>
  <si>
    <t>31-12-2023</t>
  </si>
  <si>
    <t>PRG -Rok</t>
  </si>
  <si>
    <t>31-12-2024</t>
  </si>
  <si>
    <t>31-12-2025</t>
  </si>
  <si>
    <t>Raty kredytu przypadające do spłaty w danym roku</t>
  </si>
  <si>
    <t>30-06-2019</t>
  </si>
  <si>
    <t>30-09-2019</t>
  </si>
  <si>
    <t>31-12-2026</t>
  </si>
  <si>
    <t>30-06-2020</t>
  </si>
  <si>
    <t>30-09-2020</t>
  </si>
  <si>
    <t>120</t>
  </si>
  <si>
    <t>30-04-2019</t>
  </si>
  <si>
    <t>30-04-2020</t>
  </si>
  <si>
    <t>Podatek</t>
  </si>
  <si>
    <t>ZUS i koszty utrzymania gospodarstwa domowego</t>
  </si>
  <si>
    <t>Raty z tytułu pożyczki…………</t>
  </si>
  <si>
    <t>Raty z tytułu wnioskowanej pożyczki ………</t>
  </si>
  <si>
    <t>Raty z tytułu pożyczki …………………..</t>
  </si>
  <si>
    <t xml:space="preserve">Załącznik do Umowy Konsorcjum pod nazwą 
„Świętokrzyskie Konsorcjum  Funduszy Pożyczkowych”
z dnia 12 czerwca 2020 rok
</t>
  </si>
  <si>
    <t>(stempel i podpisy osób działających w imieniu Wnioskodawcy)</t>
  </si>
  <si>
    <t>………………………………………………………………………………</t>
  </si>
  <si>
    <t>..................................................................................................</t>
  </si>
  <si>
    <t>31-12-2027</t>
  </si>
</sst>
</file>

<file path=xl/styles.xml><?xml version="1.0" encoding="utf-8"?>
<styleSheet xmlns="http://schemas.openxmlformats.org/spreadsheetml/2006/main">
  <numFmts count="6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0.0"/>
    <numFmt numFmtId="176" formatCode="#,##0.00_ ;\-#,##0.00\ "/>
    <numFmt numFmtId="177" formatCode="dd/mmm/yy_)"/>
    <numFmt numFmtId="178" formatCode="dd/mm"/>
    <numFmt numFmtId="179" formatCode="#,##0.0_);\(#,##0.0\)"/>
    <numFmt numFmtId="180" formatCode="mmm\ yy"/>
    <numFmt numFmtId="181" formatCode="d\ mmm"/>
    <numFmt numFmtId="182" formatCode="#,##0.0000"/>
    <numFmt numFmtId="183" formatCode="0.000%"/>
    <numFmt numFmtId="184" formatCode="0.0000%"/>
    <numFmt numFmtId="185" formatCode="#,##0.0_ ;\-#,##0.0\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_);\(#,##0.000\)"/>
    <numFmt numFmtId="192" formatCode="#,##0.0000_);\(#,##0.0000\)"/>
    <numFmt numFmtId="193" formatCode="#,##0_ ;\-#,##0\ "/>
    <numFmt numFmtId="194" formatCode="#,##0.000_ ;\-#,##0.000\ "/>
    <numFmt numFmtId="195" formatCode="_-* #,##0.0\ _z_ł_-;\-* #,##0.0\ _z_ł_-;_-* &quot;-&quot;??\ _z_ł_-;_-@_-"/>
    <numFmt numFmtId="196" formatCode="0.00000%"/>
    <numFmt numFmtId="197" formatCode="0.000000%"/>
    <numFmt numFmtId="198" formatCode="#,##0.00_);\(#,##0.00\)"/>
    <numFmt numFmtId="199" formatCode="#,##0_);\(#,##0\)"/>
    <numFmt numFmtId="200" formatCode="#,##0_ ;[Red]\-#,##0\ "/>
    <numFmt numFmtId="201" formatCode="#,##0.00&quot;      &quot;;\-#,##0.00&quot;      &quot;;&quot; -&quot;#&quot;      &quot;;@\ "/>
    <numFmt numFmtId="202" formatCode="#,##0.00_ ;[Red]\-#,##0.00\ 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#,##0.0_ ;[Red]\-#,##0.0\ "/>
    <numFmt numFmtId="208" formatCode="#,##0.00000"/>
    <numFmt numFmtId="209" formatCode="#,##0.000_ ;[Red]\-#,##0.000\ "/>
    <numFmt numFmtId="210" formatCode="#,##0.0000_ ;[Red]\-#,##0.0000\ "/>
    <numFmt numFmtId="211" formatCode="#,##0.00000_ ;[Red]\-#,##0.00000\ "/>
    <numFmt numFmtId="212" formatCode="#,##0.000000_ ;[Red]\-#,##0.000000\ "/>
    <numFmt numFmtId="213" formatCode="0.00000000"/>
    <numFmt numFmtId="214" formatCode="0.000000000"/>
    <numFmt numFmtId="215" formatCode="0.0000000000"/>
    <numFmt numFmtId="216" formatCode="#,##0.000000"/>
    <numFmt numFmtId="217" formatCode="_-* #,##0.000\ _z_ł_-;\-* #,##0.000\ _z_ł_-;_-* &quot;-&quot;??\ _z_ł_-;_-@_-"/>
    <numFmt numFmtId="218" formatCode="_-* #,##0.0000\ _z_ł_-;\-* #,##0.0000\ _z_ł_-;_-* &quot;-&quot;??\ _z_ł_-;_-@_-"/>
    <numFmt numFmtId="219" formatCode="_-* #,##0.00000\ _z_ł_-;\-* #,##0.00000\ _z_ł_-;_-* &quot;-&quot;??\ _z_ł_-;_-@_-"/>
    <numFmt numFmtId="220" formatCode="#,##0.00\ &quot;zł&quot;"/>
    <numFmt numFmtId="221" formatCode="[$-415]d\ mmmm\ yyyy"/>
  </numFmts>
  <fonts count="49">
    <font>
      <sz val="10"/>
      <name val="Arial"/>
      <family val="0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3" fontId="1" fillId="0" borderId="0" applyFont="0" applyFill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32" borderId="0" xfId="0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49" fontId="5" fillId="4" borderId="10" xfId="0" applyNumberFormat="1" applyFont="1" applyFill="1" applyBorder="1" applyAlignment="1" applyProtection="1">
      <alignment horizontal="center" vertical="center"/>
      <protection locked="0"/>
    </xf>
    <xf numFmtId="49" fontId="4" fillId="32" borderId="0" xfId="0" applyNumberFormat="1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top"/>
      <protection/>
    </xf>
    <xf numFmtId="3" fontId="5" fillId="4" borderId="10" xfId="39" applyFont="1" applyFill="1" applyBorder="1" applyAlignment="1" applyProtection="1">
      <alignment horizontal="center" vertical="top"/>
      <protection/>
    </xf>
    <xf numFmtId="173" fontId="5" fillId="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/>
      <protection/>
    </xf>
    <xf numFmtId="3" fontId="4" fillId="0" borderId="11" xfId="39" applyFont="1" applyFill="1" applyBorder="1" applyAlignment="1" applyProtection="1" quotePrefix="1">
      <alignment horizontal="left"/>
      <protection/>
    </xf>
    <xf numFmtId="173" fontId="4" fillId="0" borderId="10" xfId="0" applyNumberFormat="1" applyFont="1" applyBorder="1" applyAlignment="1" applyProtection="1">
      <alignment/>
      <protection locked="0"/>
    </xf>
    <xf numFmtId="3" fontId="4" fillId="0" borderId="11" xfId="39" applyFont="1" applyFill="1" applyBorder="1" applyAlignment="1" applyProtection="1">
      <alignment horizontal="left"/>
      <protection/>
    </xf>
    <xf numFmtId="0" fontId="4" fillId="32" borderId="10" xfId="0" applyFont="1" applyFill="1" applyBorder="1" applyAlignment="1" applyProtection="1">
      <alignment horizontal="center" vertical="top"/>
      <protection/>
    </xf>
    <xf numFmtId="3" fontId="5" fillId="32" borderId="10" xfId="39" applyFont="1" applyFill="1" applyBorder="1" applyAlignment="1" applyProtection="1" quotePrefix="1">
      <alignment horizontal="center" vertical="center"/>
      <protection/>
    </xf>
    <xf numFmtId="173" fontId="4" fillId="32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173" fontId="4" fillId="0" borderId="10" xfId="0" applyNumberFormat="1" applyFont="1" applyFill="1" applyBorder="1" applyAlignment="1" applyProtection="1">
      <alignment/>
      <protection locked="0"/>
    </xf>
    <xf numFmtId="0" fontId="5" fillId="32" borderId="0" xfId="0" applyFont="1" applyFill="1" applyAlignment="1" applyProtection="1">
      <alignment/>
      <protection/>
    </xf>
    <xf numFmtId="0" fontId="4" fillId="0" borderId="11" xfId="0" applyFont="1" applyBorder="1" applyAlignment="1" applyProtection="1" quotePrefix="1">
      <alignment horizontal="left"/>
      <protection/>
    </xf>
    <xf numFmtId="0" fontId="4" fillId="0" borderId="12" xfId="0" applyFont="1" applyBorder="1" applyAlignment="1" applyProtection="1" quotePrefix="1">
      <alignment horizontal="left" wrapText="1"/>
      <protection/>
    </xf>
    <xf numFmtId="179" fontId="4" fillId="0" borderId="10" xfId="0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32" borderId="12" xfId="0" applyFont="1" applyFill="1" applyBorder="1" applyAlignment="1" applyProtection="1">
      <alignment wrapText="1"/>
      <protection/>
    </xf>
    <xf numFmtId="0" fontId="4" fillId="32" borderId="10" xfId="0" applyFont="1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vertical="center" wrapText="1"/>
      <protection/>
    </xf>
    <xf numFmtId="0" fontId="4" fillId="32" borderId="0" xfId="0" applyFont="1" applyFill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9" fontId="4" fillId="32" borderId="0" xfId="57" applyFont="1" applyFill="1" applyAlignment="1" applyProtection="1">
      <alignment/>
      <protection locked="0"/>
    </xf>
    <xf numFmtId="173" fontId="4" fillId="32" borderId="0" xfId="0" applyNumberFormat="1" applyFont="1" applyFill="1" applyAlignment="1" applyProtection="1">
      <alignment/>
      <protection/>
    </xf>
    <xf numFmtId="0" fontId="5" fillId="32" borderId="0" xfId="0" applyFont="1" applyFill="1" applyAlignment="1" applyProtection="1">
      <alignment/>
      <protection/>
    </xf>
    <xf numFmtId="0" fontId="4" fillId="32" borderId="0" xfId="0" applyFont="1" applyFill="1" applyAlignment="1" applyProtection="1">
      <alignment/>
      <protection/>
    </xf>
    <xf numFmtId="173" fontId="5" fillId="32" borderId="0" xfId="0" applyNumberFormat="1" applyFont="1" applyFill="1" applyAlignment="1" applyProtection="1">
      <alignment/>
      <protection locked="0"/>
    </xf>
    <xf numFmtId="173" fontId="4" fillId="32" borderId="0" xfId="0" applyNumberFormat="1" applyFont="1" applyFill="1" applyAlignment="1" applyProtection="1">
      <alignment/>
      <protection locked="0"/>
    </xf>
    <xf numFmtId="173" fontId="5" fillId="32" borderId="0" xfId="0" applyNumberFormat="1" applyFont="1" applyFill="1" applyAlignment="1">
      <alignment/>
    </xf>
    <xf numFmtId="173" fontId="4" fillId="32" borderId="0" xfId="0" applyNumberFormat="1" applyFont="1" applyFill="1" applyAlignment="1">
      <alignment/>
    </xf>
    <xf numFmtId="173" fontId="5" fillId="34" borderId="10" xfId="0" applyNumberFormat="1" applyFont="1" applyFill="1" applyBorder="1" applyAlignment="1" applyProtection="1">
      <alignment/>
      <protection/>
    </xf>
    <xf numFmtId="3" fontId="5" fillId="4" borderId="10" xfId="39" applyFont="1" applyFill="1" applyBorder="1" applyAlignment="1" applyProtection="1" quotePrefix="1">
      <alignment horizontal="center" vertical="top"/>
      <protection/>
    </xf>
    <xf numFmtId="200" fontId="6" fillId="35" borderId="0" xfId="45" applyNumberFormat="1" applyFont="1" applyFill="1" applyBorder="1" applyAlignment="1" applyProtection="1">
      <alignment horizontal="center" vertical="center"/>
      <protection hidden="1"/>
    </xf>
    <xf numFmtId="0" fontId="6" fillId="36" borderId="10" xfId="54" applyFont="1" applyFill="1" applyBorder="1" applyAlignment="1" applyProtection="1">
      <alignment horizontal="left" vertical="center" wrapText="1"/>
      <protection hidden="1"/>
    </xf>
    <xf numFmtId="0" fontId="5" fillId="4" borderId="10" xfId="0" applyFont="1" applyFill="1" applyBorder="1" applyAlignment="1" applyProtection="1">
      <alignment horizontal="left"/>
      <protection/>
    </xf>
    <xf numFmtId="0" fontId="5" fillId="37" borderId="10" xfId="54" applyFont="1" applyFill="1" applyBorder="1" applyAlignment="1" applyProtection="1">
      <alignment vertical="center" wrapText="1"/>
      <protection hidden="1"/>
    </xf>
    <xf numFmtId="3" fontId="5" fillId="34" borderId="10" xfId="39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 locked="0"/>
    </xf>
    <xf numFmtId="173" fontId="4" fillId="0" borderId="10" xfId="0" applyNumberFormat="1" applyFont="1" applyFill="1" applyBorder="1" applyAlignment="1" applyProtection="1">
      <alignment vertical="center"/>
      <protection/>
    </xf>
    <xf numFmtId="49" fontId="5" fillId="4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39" applyFont="1" applyFill="1" applyBorder="1" applyAlignment="1" applyProtection="1" quotePrefix="1">
      <alignment horizontal="left"/>
      <protection/>
    </xf>
    <xf numFmtId="3" fontId="4" fillId="0" borderId="10" xfId="39" applyFont="1" applyFill="1" applyBorder="1" applyAlignment="1" applyProtection="1">
      <alignment horizontal="left"/>
      <protection/>
    </xf>
    <xf numFmtId="3" fontId="4" fillId="0" borderId="10" xfId="39" applyFont="1" applyFill="1" applyBorder="1" applyAlignment="1" applyProtection="1" quotePrefix="1">
      <alignment horizontal="left" wrapText="1"/>
      <protection/>
    </xf>
    <xf numFmtId="0" fontId="6" fillId="0" borderId="10" xfId="54" applyFont="1" applyFill="1" applyBorder="1" applyAlignment="1" applyProtection="1">
      <alignment horizontal="left" vertical="center" wrapText="1"/>
      <protection hidden="1"/>
    </xf>
    <xf numFmtId="3" fontId="4" fillId="32" borderId="10" xfId="39" applyFont="1" applyFill="1" applyBorder="1" applyAlignment="1" applyProtection="1" quotePrefix="1">
      <alignment horizontal="left"/>
      <protection/>
    </xf>
    <xf numFmtId="3" fontId="4" fillId="32" borderId="10" xfId="39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 quotePrefix="1">
      <alignment horizontal="left"/>
      <protection/>
    </xf>
    <xf numFmtId="0" fontId="4" fillId="0" borderId="10" xfId="0" applyFont="1" applyFill="1" applyBorder="1" applyAlignment="1" applyProtection="1">
      <alignment/>
      <protection/>
    </xf>
    <xf numFmtId="0" fontId="7" fillId="33" borderId="10" xfId="54" applyFont="1" applyFill="1" applyBorder="1" applyAlignment="1" applyProtection="1">
      <alignment horizontal="left" vertical="center" wrapText="1"/>
      <protection hidden="1"/>
    </xf>
    <xf numFmtId="0" fontId="7" fillId="36" borderId="10" xfId="54" applyFont="1" applyFill="1" applyBorder="1" applyAlignment="1" applyProtection="1">
      <alignment horizontal="left" vertical="center" wrapText="1"/>
      <protection hidden="1"/>
    </xf>
    <xf numFmtId="0" fontId="5" fillId="4" borderId="12" xfId="0" applyFont="1" applyFill="1" applyBorder="1" applyAlignment="1" applyProtection="1" quotePrefix="1">
      <alignment horizontal="left" wrapText="1"/>
      <protection/>
    </xf>
    <xf numFmtId="0" fontId="5" fillId="4" borderId="12" xfId="0" applyFont="1" applyFill="1" applyBorder="1" applyAlignment="1" applyProtection="1" quotePrefix="1">
      <alignment horizontal="left" vertical="top" wrapText="1"/>
      <protection/>
    </xf>
    <xf numFmtId="0" fontId="5" fillId="4" borderId="13" xfId="0" applyFont="1" applyFill="1" applyBorder="1" applyAlignment="1" applyProtection="1">
      <alignment/>
      <protection/>
    </xf>
    <xf numFmtId="0" fontId="5" fillId="4" borderId="10" xfId="0" applyFont="1" applyFill="1" applyBorder="1" applyAlignment="1" applyProtection="1">
      <alignment horizontal="center" vertical="top" wrapText="1"/>
      <protection/>
    </xf>
    <xf numFmtId="0" fontId="5" fillId="4" borderId="10" xfId="0" applyFont="1" applyFill="1" applyBorder="1" applyAlignment="1" applyProtection="1">
      <alignment horizontal="center" vertical="top"/>
      <protection/>
    </xf>
    <xf numFmtId="0" fontId="5" fillId="34" borderId="10" xfId="0" applyFont="1" applyFill="1" applyBorder="1" applyAlignment="1" applyProtection="1">
      <alignment horizontal="center" vertical="top"/>
      <protection/>
    </xf>
    <xf numFmtId="49" fontId="5" fillId="4" borderId="14" xfId="0" applyNumberFormat="1" applyFont="1" applyFill="1" applyBorder="1" applyAlignment="1" applyProtection="1">
      <alignment horizontal="center" vertical="center"/>
      <protection/>
    </xf>
    <xf numFmtId="0" fontId="5" fillId="4" borderId="14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3" fontId="5" fillId="0" borderId="10" xfId="39" applyFont="1" applyFill="1" applyBorder="1" applyAlignment="1" applyProtection="1">
      <alignment horizontal="center" vertical="top"/>
      <protection/>
    </xf>
    <xf numFmtId="3" fontId="5" fillId="0" borderId="10" xfId="39" applyFont="1" applyFill="1" applyBorder="1" applyAlignment="1" applyProtection="1" quotePrefix="1">
      <alignment horizontal="center" vertical="top"/>
      <protection/>
    </xf>
    <xf numFmtId="0" fontId="5" fillId="0" borderId="10" xfId="0" applyFont="1" applyFill="1" applyBorder="1" applyAlignment="1" applyProtection="1" quotePrefix="1">
      <alignment horizontal="center" vertical="top"/>
      <protection/>
    </xf>
    <xf numFmtId="172" fontId="4" fillId="32" borderId="0" xfId="57" applyNumberFormat="1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vertical="top"/>
    </xf>
    <xf numFmtId="2" fontId="5" fillId="32" borderId="0" xfId="0" applyNumberFormat="1" applyFont="1" applyFill="1" applyAlignment="1" applyProtection="1">
      <alignment/>
      <protection locked="0"/>
    </xf>
    <xf numFmtId="179" fontId="5" fillId="32" borderId="0" xfId="0" applyNumberFormat="1" applyFont="1" applyFill="1" applyAlignment="1" applyProtection="1">
      <alignment/>
      <protection locked="0"/>
    </xf>
    <xf numFmtId="175" fontId="4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>
      <alignment/>
    </xf>
    <xf numFmtId="0" fontId="4" fillId="32" borderId="0" xfId="0" applyNumberFormat="1" applyFont="1" applyFill="1" applyAlignment="1">
      <alignment/>
    </xf>
    <xf numFmtId="179" fontId="4" fillId="32" borderId="0" xfId="0" applyNumberFormat="1" applyFont="1" applyFill="1" applyAlignment="1" applyProtection="1">
      <alignment/>
      <protection locked="0"/>
    </xf>
    <xf numFmtId="0" fontId="4" fillId="32" borderId="0" xfId="0" applyFont="1" applyFill="1" applyAlignment="1" applyProtection="1">
      <alignment vertical="top"/>
      <protection locked="0"/>
    </xf>
    <xf numFmtId="179" fontId="4" fillId="32" borderId="0" xfId="0" applyNumberFormat="1" applyFont="1" applyFill="1" applyAlignment="1">
      <alignment/>
    </xf>
    <xf numFmtId="0" fontId="4" fillId="0" borderId="10" xfId="54" applyFont="1" applyBorder="1" applyAlignment="1" applyProtection="1">
      <alignment horizontal="center"/>
      <protection hidden="1"/>
    </xf>
    <xf numFmtId="0" fontId="4" fillId="0" borderId="10" xfId="54" applyFont="1" applyBorder="1" applyProtection="1">
      <alignment/>
      <protection hidden="1"/>
    </xf>
    <xf numFmtId="201" fontId="4" fillId="0" borderId="10" xfId="45" applyNumberFormat="1" applyFont="1" applyFill="1" applyBorder="1" applyAlignment="1" applyProtection="1">
      <alignment horizontal="center" vertical="center"/>
      <protection hidden="1"/>
    </xf>
    <xf numFmtId="201" fontId="4" fillId="0" borderId="10" xfId="45" applyNumberFormat="1" applyFont="1" applyFill="1" applyBorder="1" applyAlignment="1" applyProtection="1">
      <alignment vertical="center" wrapText="1"/>
      <protection hidden="1"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0" xfId="0" applyNumberFormat="1" applyFont="1" applyFill="1" applyBorder="1" applyAlignment="1">
      <alignment horizontal="center" vertical="center"/>
    </xf>
    <xf numFmtId="179" fontId="5" fillId="4" borderId="10" xfId="0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center" vertical="center"/>
    </xf>
    <xf numFmtId="0" fontId="5" fillId="34" borderId="10" xfId="54" applyFont="1" applyFill="1" applyBorder="1" applyAlignment="1" applyProtection="1">
      <alignment horizontal="center"/>
      <protection hidden="1"/>
    </xf>
    <xf numFmtId="201" fontId="5" fillId="34" borderId="10" xfId="45" applyNumberFormat="1" applyFont="1" applyFill="1" applyBorder="1" applyAlignment="1" applyProtection="1">
      <alignment vertical="center" wrapText="1"/>
      <protection hidden="1"/>
    </xf>
    <xf numFmtId="0" fontId="5" fillId="32" borderId="0" xfId="0" applyFont="1" applyFill="1" applyAlignment="1">
      <alignment vertical="top"/>
    </xf>
    <xf numFmtId="201" fontId="5" fillId="34" borderId="10" xfId="45" applyNumberFormat="1" applyFont="1" applyFill="1" applyBorder="1" applyAlignment="1" applyProtection="1">
      <alignment horizontal="center" vertical="center"/>
      <protection hidden="1"/>
    </xf>
    <xf numFmtId="201" fontId="5" fillId="4" borderId="10" xfId="45" applyNumberFormat="1" applyFont="1" applyFill="1" applyBorder="1" applyAlignment="1" applyProtection="1">
      <alignment horizontal="center" vertical="center"/>
      <protection hidden="1"/>
    </xf>
    <xf numFmtId="201" fontId="5" fillId="4" borderId="10" xfId="45" applyNumberFormat="1" applyFont="1" applyFill="1" applyBorder="1" applyAlignment="1" applyProtection="1">
      <alignment vertical="center" wrapText="1"/>
      <protection hidden="1"/>
    </xf>
    <xf numFmtId="201" fontId="5" fillId="37" borderId="10" xfId="45" applyNumberFormat="1" applyFont="1" applyFill="1" applyBorder="1" applyAlignment="1" applyProtection="1">
      <alignment horizontal="center" vertical="center"/>
      <protection hidden="1"/>
    </xf>
    <xf numFmtId="201" fontId="5" fillId="37" borderId="10" xfId="45" applyNumberFormat="1" applyFont="1" applyFill="1" applyBorder="1" applyAlignment="1" applyProtection="1">
      <alignment vertical="center" wrapText="1"/>
      <protection hidden="1"/>
    </xf>
    <xf numFmtId="0" fontId="5" fillId="32" borderId="0" xfId="0" applyNumberFormat="1" applyFont="1" applyFill="1" applyAlignment="1">
      <alignment/>
    </xf>
    <xf numFmtId="0" fontId="5" fillId="32" borderId="0" xfId="0" applyFont="1" applyFill="1" applyAlignment="1" applyProtection="1">
      <alignment vertical="center"/>
      <protection locked="0"/>
    </xf>
    <xf numFmtId="49" fontId="5" fillId="38" borderId="10" xfId="0" applyNumberFormat="1" applyFont="1" applyFill="1" applyBorder="1" applyAlignment="1" applyProtection="1">
      <alignment horizontal="center"/>
      <protection/>
    </xf>
    <xf numFmtId="173" fontId="5" fillId="32" borderId="10" xfId="0" applyNumberFormat="1" applyFont="1" applyFill="1" applyBorder="1" applyAlignment="1" applyProtection="1">
      <alignment horizontal="center" vertical="top"/>
      <protection locked="0"/>
    </xf>
    <xf numFmtId="173" fontId="5" fillId="32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center" vertical="top"/>
      <protection locked="0"/>
    </xf>
    <xf numFmtId="173" fontId="4" fillId="0" borderId="10" xfId="0" applyNumberFormat="1" applyFont="1" applyFill="1" applyBorder="1" applyAlignment="1" applyProtection="1">
      <alignment/>
      <protection locked="0"/>
    </xf>
    <xf numFmtId="173" fontId="4" fillId="0" borderId="10" xfId="0" applyNumberFormat="1" applyFont="1" applyBorder="1" applyAlignment="1" applyProtection="1">
      <alignment/>
      <protection locked="0"/>
    </xf>
    <xf numFmtId="3" fontId="5" fillId="32" borderId="10" xfId="0" applyNumberFormat="1" applyFont="1" applyFill="1" applyBorder="1" applyAlignment="1">
      <alignment horizontal="center" vertical="top"/>
    </xf>
    <xf numFmtId="173" fontId="5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 applyProtection="1">
      <alignment horizontal="center" vertical="top"/>
      <protection locked="0"/>
    </xf>
    <xf numFmtId="173" fontId="5" fillId="0" borderId="10" xfId="0" applyNumberFormat="1" applyFont="1" applyFill="1" applyBorder="1" applyAlignment="1" applyProtection="1">
      <alignment/>
      <protection locked="0"/>
    </xf>
    <xf numFmtId="3" fontId="5" fillId="39" borderId="10" xfId="0" applyNumberFormat="1" applyFont="1" applyFill="1" applyBorder="1" applyAlignment="1">
      <alignment horizontal="center" vertical="top"/>
    </xf>
    <xf numFmtId="173" fontId="5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 applyProtection="1">
      <alignment/>
      <protection/>
    </xf>
    <xf numFmtId="173" fontId="5" fillId="39" borderId="10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/>
      <protection/>
    </xf>
    <xf numFmtId="202" fontId="4" fillId="35" borderId="0" xfId="45" applyNumberFormat="1" applyFont="1" applyFill="1" applyBorder="1" applyAlignment="1" applyProtection="1">
      <alignment horizontal="center" vertical="center"/>
      <protection hidden="1"/>
    </xf>
    <xf numFmtId="200" fontId="4" fillId="35" borderId="0" xfId="45" applyNumberFormat="1" applyFont="1" applyFill="1" applyBorder="1" applyAlignment="1" applyProtection="1">
      <alignment horizontal="center" vertical="center"/>
      <protection hidden="1"/>
    </xf>
    <xf numFmtId="172" fontId="4" fillId="32" borderId="0" xfId="57" applyNumberFormat="1" applyFont="1" applyFill="1" applyAlignment="1" applyProtection="1">
      <alignment/>
      <protection/>
    </xf>
    <xf numFmtId="4" fontId="4" fillId="32" borderId="0" xfId="0" applyNumberFormat="1" applyFont="1" applyFill="1" applyAlignment="1" applyProtection="1">
      <alignment/>
      <protection locked="0"/>
    </xf>
    <xf numFmtId="173" fontId="4" fillId="32" borderId="0" xfId="0" applyNumberFormat="1" applyFont="1" applyFill="1" applyAlignment="1" applyProtection="1">
      <alignment vertical="center"/>
      <protection locked="0"/>
    </xf>
    <xf numFmtId="10" fontId="4" fillId="32" borderId="0" xfId="57" applyNumberFormat="1" applyFont="1" applyFill="1" applyAlignment="1">
      <alignment/>
    </xf>
    <xf numFmtId="173" fontId="5" fillId="4" borderId="10" xfId="0" applyNumberFormat="1" applyFont="1" applyFill="1" applyBorder="1" applyAlignment="1">
      <alignment horizontal="center" vertical="center"/>
    </xf>
    <xf numFmtId="173" fontId="4" fillId="0" borderId="10" xfId="45" applyNumberFormat="1" applyFont="1" applyFill="1" applyBorder="1" applyAlignment="1" applyProtection="1">
      <alignment vertical="center"/>
      <protection locked="0"/>
    </xf>
    <xf numFmtId="0" fontId="6" fillId="33" borderId="15" xfId="54" applyFont="1" applyFill="1" applyBorder="1" applyAlignment="1" applyProtection="1">
      <alignment horizontal="left" vertical="center" wrapText="1"/>
      <protection hidden="1"/>
    </xf>
    <xf numFmtId="0" fontId="6" fillId="35" borderId="11" xfId="54" applyFont="1" applyFill="1" applyBorder="1" applyAlignment="1" applyProtection="1">
      <alignment horizontal="left" vertical="center" wrapText="1"/>
      <protection hidden="1"/>
    </xf>
    <xf numFmtId="0" fontId="6" fillId="33" borderId="11" xfId="54" applyFont="1" applyFill="1" applyBorder="1" applyAlignment="1" applyProtection="1">
      <alignment horizontal="left" vertical="center" wrapText="1"/>
      <protection hidden="1"/>
    </xf>
    <xf numFmtId="0" fontId="6" fillId="36" borderId="11" xfId="54" applyFont="1" applyFill="1" applyBorder="1" applyAlignment="1" applyProtection="1">
      <alignment horizontal="left" vertical="center" wrapText="1"/>
      <protection hidden="1"/>
    </xf>
    <xf numFmtId="172" fontId="4" fillId="32" borderId="0" xfId="0" applyNumberFormat="1" applyFont="1" applyFill="1" applyBorder="1" applyAlignment="1" applyProtection="1">
      <alignment/>
      <protection/>
    </xf>
    <xf numFmtId="10" fontId="4" fillId="32" borderId="0" xfId="57" applyNumberFormat="1" applyFont="1" applyFill="1" applyBorder="1" applyAlignment="1" applyProtection="1">
      <alignment/>
      <protection/>
    </xf>
    <xf numFmtId="172" fontId="4" fillId="32" borderId="0" xfId="57" applyNumberFormat="1" applyFont="1" applyFill="1" applyBorder="1" applyAlignment="1" applyProtection="1">
      <alignment/>
      <protection locked="0"/>
    </xf>
    <xf numFmtId="4" fontId="46" fillId="32" borderId="0" xfId="0" applyNumberFormat="1" applyFont="1" applyFill="1" applyAlignment="1" applyProtection="1">
      <alignment/>
      <protection locked="0"/>
    </xf>
    <xf numFmtId="172" fontId="5" fillId="32" borderId="0" xfId="0" applyNumberFormat="1" applyFont="1" applyFill="1" applyAlignment="1" applyProtection="1">
      <alignment/>
      <protection locked="0"/>
    </xf>
    <xf numFmtId="9" fontId="4" fillId="32" borderId="0" xfId="0" applyNumberFormat="1" applyFont="1" applyFill="1" applyAlignment="1">
      <alignment vertical="top"/>
    </xf>
    <xf numFmtId="179" fontId="4" fillId="32" borderId="0" xfId="0" applyNumberFormat="1" applyFont="1" applyFill="1" applyAlignment="1" applyProtection="1">
      <alignment/>
      <protection/>
    </xf>
    <xf numFmtId="173" fontId="5" fillId="32" borderId="0" xfId="0" applyNumberFormat="1" applyFont="1" applyFill="1" applyAlignment="1" applyProtection="1">
      <alignment/>
      <protection/>
    </xf>
    <xf numFmtId="49" fontId="4" fillId="32" borderId="0" xfId="0" applyNumberFormat="1" applyFont="1" applyFill="1" applyAlignment="1" applyProtection="1">
      <alignment/>
      <protection/>
    </xf>
    <xf numFmtId="173" fontId="4" fillId="32" borderId="10" xfId="0" applyNumberFormat="1" applyFont="1" applyFill="1" applyBorder="1" applyAlignment="1">
      <alignment/>
    </xf>
    <xf numFmtId="0" fontId="47" fillId="32" borderId="0" xfId="0" applyFont="1" applyFill="1" applyAlignment="1" applyProtection="1">
      <alignment/>
      <protection locked="0"/>
    </xf>
    <xf numFmtId="10" fontId="47" fillId="32" borderId="0" xfId="57" applyNumberFormat="1" applyFont="1" applyFill="1" applyAlignment="1" applyProtection="1">
      <alignment/>
      <protection/>
    </xf>
    <xf numFmtId="0" fontId="47" fillId="32" borderId="0" xfId="0" applyFont="1" applyFill="1" applyAlignment="1" applyProtection="1">
      <alignment/>
      <protection/>
    </xf>
    <xf numFmtId="173" fontId="47" fillId="32" borderId="0" xfId="0" applyNumberFormat="1" applyFont="1" applyFill="1" applyAlignment="1" applyProtection="1">
      <alignment/>
      <protection/>
    </xf>
    <xf numFmtId="173" fontId="47" fillId="32" borderId="0" xfId="0" applyNumberFormat="1" applyFont="1" applyFill="1" applyAlignment="1" applyProtection="1">
      <alignment/>
      <protection locked="0"/>
    </xf>
    <xf numFmtId="173" fontId="4" fillId="0" borderId="10" xfId="0" applyNumberFormat="1" applyFont="1" applyFill="1" applyBorder="1" applyAlignment="1" applyProtection="1">
      <alignment vertical="center"/>
      <protection locked="0"/>
    </xf>
    <xf numFmtId="173" fontId="4" fillId="0" borderId="10" xfId="0" applyNumberFormat="1" applyFont="1" applyBorder="1" applyAlignment="1" applyProtection="1">
      <alignment vertical="center"/>
      <protection locked="0"/>
    </xf>
    <xf numFmtId="173" fontId="4" fillId="40" borderId="10" xfId="0" applyNumberFormat="1" applyFont="1" applyFill="1" applyBorder="1" applyAlignment="1" applyProtection="1">
      <alignment/>
      <protection/>
    </xf>
    <xf numFmtId="173" fontId="4" fillId="41" borderId="10" xfId="0" applyNumberFormat="1" applyFont="1" applyFill="1" applyBorder="1" applyAlignment="1" applyProtection="1">
      <alignment/>
      <protection locked="0"/>
    </xf>
    <xf numFmtId="173" fontId="4" fillId="41" borderId="10" xfId="0" applyNumberFormat="1" applyFont="1" applyFill="1" applyBorder="1" applyAlignment="1" applyProtection="1">
      <alignment vertical="center"/>
      <protection/>
    </xf>
    <xf numFmtId="172" fontId="4" fillId="32" borderId="0" xfId="0" applyNumberFormat="1" applyFont="1" applyFill="1" applyAlignment="1">
      <alignment/>
    </xf>
    <xf numFmtId="173" fontId="47" fillId="40" borderId="10" xfId="0" applyNumberFormat="1" applyFont="1" applyFill="1" applyBorder="1" applyAlignment="1" applyProtection="1">
      <alignment/>
      <protection/>
    </xf>
    <xf numFmtId="173" fontId="5" fillId="34" borderId="10" xfId="45" applyNumberFormat="1" applyFont="1" applyFill="1" applyBorder="1" applyAlignment="1" applyProtection="1">
      <alignment horizontal="right" vertical="center"/>
      <protection/>
    </xf>
    <xf numFmtId="173" fontId="4" fillId="0" borderId="10" xfId="45" applyNumberFormat="1" applyFont="1" applyFill="1" applyBorder="1" applyAlignment="1" applyProtection="1">
      <alignment horizontal="right" vertical="center"/>
      <protection locked="0"/>
    </xf>
    <xf numFmtId="173" fontId="5" fillId="4" borderId="10" xfId="45" applyNumberFormat="1" applyFont="1" applyFill="1" applyBorder="1" applyAlignment="1" applyProtection="1">
      <alignment horizontal="right" vertical="center"/>
      <protection/>
    </xf>
    <xf numFmtId="173" fontId="5" fillId="37" borderId="10" xfId="45" applyNumberFormat="1" applyFont="1" applyFill="1" applyBorder="1" applyAlignment="1" applyProtection="1">
      <alignment horizontal="right" vertical="center"/>
      <protection/>
    </xf>
    <xf numFmtId="173" fontId="4" fillId="0" borderId="10" xfId="45" applyNumberFormat="1" applyFont="1" applyFill="1" applyBorder="1" applyAlignment="1" applyProtection="1">
      <alignment horizontal="right" vertical="center"/>
      <protection/>
    </xf>
    <xf numFmtId="173" fontId="5" fillId="37" borderId="10" xfId="45" applyNumberFormat="1" applyFont="1" applyFill="1" applyBorder="1" applyAlignment="1" applyProtection="1">
      <alignment vertical="center"/>
      <protection/>
    </xf>
    <xf numFmtId="173" fontId="4" fillId="0" borderId="16" xfId="45" applyNumberFormat="1" applyFont="1" applyFill="1" applyBorder="1" applyAlignment="1" applyProtection="1">
      <alignment horizontal="right" vertical="center"/>
      <protection locked="0"/>
    </xf>
    <xf numFmtId="173" fontId="4" fillId="35" borderId="0" xfId="45" applyNumberFormat="1" applyFont="1" applyFill="1" applyBorder="1" applyAlignment="1" applyProtection="1">
      <alignment horizontal="center" vertical="center"/>
      <protection hidden="1"/>
    </xf>
    <xf numFmtId="173" fontId="5" fillId="4" borderId="14" xfId="0" applyNumberFormat="1" applyFont="1" applyFill="1" applyBorder="1" applyAlignment="1" applyProtection="1">
      <alignment horizontal="center" vertical="center"/>
      <protection/>
    </xf>
    <xf numFmtId="173" fontId="5" fillId="38" borderId="10" xfId="0" applyNumberFormat="1" applyFont="1" applyFill="1" applyBorder="1" applyAlignment="1" applyProtection="1">
      <alignment horizontal="center"/>
      <protection/>
    </xf>
    <xf numFmtId="4" fontId="4" fillId="32" borderId="0" xfId="0" applyNumberFormat="1" applyFont="1" applyFill="1" applyAlignment="1" applyProtection="1">
      <alignment vertical="center"/>
      <protection locked="0"/>
    </xf>
    <xf numFmtId="173" fontId="4" fillId="41" borderId="10" xfId="0" applyNumberFormat="1" applyFont="1" applyFill="1" applyBorder="1" applyAlignment="1" applyProtection="1">
      <alignment vertical="center"/>
      <protection locked="0"/>
    </xf>
    <xf numFmtId="10" fontId="4" fillId="32" borderId="0" xfId="0" applyNumberFormat="1" applyFont="1" applyFill="1" applyAlignment="1" applyProtection="1">
      <alignment/>
      <protection locked="0"/>
    </xf>
    <xf numFmtId="4" fontId="5" fillId="4" borderId="10" xfId="0" applyNumberFormat="1" applyFont="1" applyFill="1" applyBorder="1" applyAlignment="1" applyProtection="1">
      <alignment/>
      <protection/>
    </xf>
    <xf numFmtId="172" fontId="5" fillId="32" borderId="0" xfId="57" applyNumberFormat="1" applyFont="1" applyFill="1" applyAlignment="1" applyProtection="1">
      <alignment/>
      <protection/>
    </xf>
    <xf numFmtId="49" fontId="48" fillId="4" borderId="10" xfId="0" applyNumberFormat="1" applyFont="1" applyFill="1" applyBorder="1" applyAlignment="1" applyProtection="1">
      <alignment horizontal="center" vertical="center"/>
      <protection locked="0"/>
    </xf>
    <xf numFmtId="173" fontId="48" fillId="34" borderId="10" xfId="0" applyNumberFormat="1" applyFont="1" applyFill="1" applyBorder="1" applyAlignment="1" applyProtection="1">
      <alignment/>
      <protection/>
    </xf>
    <xf numFmtId="173" fontId="48" fillId="4" borderId="10" xfId="0" applyNumberFormat="1" applyFont="1" applyFill="1" applyBorder="1" applyAlignment="1" applyProtection="1">
      <alignment/>
      <protection/>
    </xf>
    <xf numFmtId="173" fontId="47" fillId="0" borderId="10" xfId="0" applyNumberFormat="1" applyFont="1" applyBorder="1" applyAlignment="1" applyProtection="1">
      <alignment/>
      <protection locked="0"/>
    </xf>
    <xf numFmtId="173" fontId="47" fillId="0" borderId="10" xfId="0" applyNumberFormat="1" applyFont="1" applyFill="1" applyBorder="1" applyAlignment="1" applyProtection="1">
      <alignment/>
      <protection locked="0"/>
    </xf>
    <xf numFmtId="173" fontId="47" fillId="0" borderId="10" xfId="0" applyNumberFormat="1" applyFont="1" applyFill="1" applyBorder="1" applyAlignment="1" applyProtection="1">
      <alignment vertical="center"/>
      <protection/>
    </xf>
    <xf numFmtId="200" fontId="47" fillId="35" borderId="0" xfId="45" applyNumberFormat="1" applyFont="1" applyFill="1" applyBorder="1" applyAlignment="1" applyProtection="1">
      <alignment horizontal="center" vertical="center"/>
      <protection hidden="1"/>
    </xf>
    <xf numFmtId="49" fontId="48" fillId="4" borderId="14" xfId="0" applyNumberFormat="1" applyFont="1" applyFill="1" applyBorder="1" applyAlignment="1" applyProtection="1">
      <alignment horizontal="center" vertical="center"/>
      <protection/>
    </xf>
    <xf numFmtId="0" fontId="48" fillId="4" borderId="14" xfId="0" applyNumberFormat="1" applyFont="1" applyFill="1" applyBorder="1" applyAlignment="1" applyProtection="1">
      <alignment horizontal="center" vertical="center"/>
      <protection/>
    </xf>
    <xf numFmtId="173" fontId="47" fillId="0" borderId="10" xfId="0" applyNumberFormat="1" applyFont="1" applyFill="1" applyBorder="1" applyAlignment="1" applyProtection="1">
      <alignment vertical="center"/>
      <protection locked="0"/>
    </xf>
    <xf numFmtId="173" fontId="47" fillId="0" borderId="10" xfId="0" applyNumberFormat="1" applyFont="1" applyBorder="1" applyAlignment="1" applyProtection="1">
      <alignment vertical="center"/>
      <protection locked="0"/>
    </xf>
    <xf numFmtId="49" fontId="48" fillId="38" borderId="10" xfId="0" applyNumberFormat="1" applyFont="1" applyFill="1" applyBorder="1" applyAlignment="1" applyProtection="1">
      <alignment horizontal="center"/>
      <protection/>
    </xf>
    <xf numFmtId="173" fontId="48" fillId="32" borderId="10" xfId="0" applyNumberFormat="1" applyFont="1" applyFill="1" applyBorder="1" applyAlignment="1" applyProtection="1">
      <alignment/>
      <protection locked="0"/>
    </xf>
    <xf numFmtId="173" fontId="47" fillId="0" borderId="10" xfId="0" applyNumberFormat="1" applyFont="1" applyBorder="1" applyAlignment="1" applyProtection="1">
      <alignment/>
      <protection locked="0"/>
    </xf>
    <xf numFmtId="173" fontId="48" fillId="39" borderId="10" xfId="0" applyNumberFormat="1" applyFont="1" applyFill="1" applyBorder="1" applyAlignment="1">
      <alignment/>
    </xf>
    <xf numFmtId="173" fontId="48" fillId="32" borderId="10" xfId="0" applyNumberFormat="1" applyFont="1" applyFill="1" applyBorder="1" applyAlignment="1">
      <alignment/>
    </xf>
    <xf numFmtId="173" fontId="48" fillId="39" borderId="10" xfId="0" applyNumberFormat="1" applyFont="1" applyFill="1" applyBorder="1" applyAlignment="1" applyProtection="1">
      <alignment/>
      <protection/>
    </xf>
    <xf numFmtId="0" fontId="5" fillId="4" borderId="10" xfId="0" applyFont="1" applyFill="1" applyBorder="1" applyAlignment="1" applyProtection="1">
      <alignment/>
      <protection/>
    </xf>
    <xf numFmtId="0" fontId="5" fillId="4" borderId="0" xfId="0" applyFont="1" applyFill="1" applyAlignment="1">
      <alignment/>
    </xf>
    <xf numFmtId="0" fontId="5" fillId="42" borderId="10" xfId="0" applyFont="1" applyFill="1" applyBorder="1" applyAlignment="1">
      <alignment/>
    </xf>
    <xf numFmtId="4" fontId="5" fillId="34" borderId="10" xfId="0" applyNumberFormat="1" applyFont="1" applyFill="1" applyBorder="1" applyAlignment="1" applyProtection="1">
      <alignment/>
      <protection/>
    </xf>
    <xf numFmtId="173" fontId="47" fillId="42" borderId="10" xfId="45" applyNumberFormat="1" applyFont="1" applyFill="1" applyBorder="1" applyAlignment="1" applyProtection="1">
      <alignment horizontal="right" vertical="center"/>
      <protection locked="0"/>
    </xf>
    <xf numFmtId="173" fontId="47" fillId="41" borderId="10" xfId="0" applyNumberFormat="1" applyFont="1" applyFill="1" applyBorder="1" applyAlignment="1" applyProtection="1">
      <alignment/>
      <protection locked="0"/>
    </xf>
    <xf numFmtId="172" fontId="47" fillId="32" borderId="0" xfId="57" applyNumberFormat="1" applyFont="1" applyFill="1" applyBorder="1" applyAlignment="1" applyProtection="1">
      <alignment/>
      <protection locked="0"/>
    </xf>
    <xf numFmtId="173" fontId="47" fillId="41" borderId="10" xfId="0" applyNumberFormat="1" applyFont="1" applyFill="1" applyBorder="1" applyAlignment="1" applyProtection="1">
      <alignment vertical="center"/>
      <protection/>
    </xf>
    <xf numFmtId="0" fontId="47" fillId="32" borderId="0" xfId="0" applyFont="1" applyFill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 locked="0"/>
    </xf>
    <xf numFmtId="173" fontId="47" fillId="32" borderId="0" xfId="0" applyNumberFormat="1" applyFont="1" applyFill="1" applyAlignment="1">
      <alignment/>
    </xf>
    <xf numFmtId="0" fontId="47" fillId="32" borderId="0" xfId="0" applyFont="1" applyFill="1" applyAlignment="1">
      <alignment/>
    </xf>
    <xf numFmtId="172" fontId="48" fillId="32" borderId="0" xfId="0" applyNumberFormat="1" applyFont="1" applyFill="1" applyAlignment="1" applyProtection="1">
      <alignment/>
      <protection locked="0"/>
    </xf>
    <xf numFmtId="173" fontId="48" fillId="32" borderId="0" xfId="0" applyNumberFormat="1" applyFont="1" applyFill="1" applyAlignment="1" applyProtection="1">
      <alignment/>
      <protection locked="0"/>
    </xf>
    <xf numFmtId="10" fontId="47" fillId="32" borderId="0" xfId="57" applyNumberFormat="1" applyFont="1" applyFill="1" applyAlignment="1">
      <alignment/>
    </xf>
    <xf numFmtId="0" fontId="48" fillId="32" borderId="0" xfId="0" applyFont="1" applyFill="1" applyAlignment="1">
      <alignment/>
    </xf>
    <xf numFmtId="0" fontId="48" fillId="32" borderId="0" xfId="0" applyFont="1" applyFill="1" applyAlignment="1" applyProtection="1">
      <alignment/>
      <protection locked="0"/>
    </xf>
    <xf numFmtId="0" fontId="47" fillId="32" borderId="0" xfId="0" applyNumberFormat="1" applyFont="1" applyFill="1" applyAlignment="1">
      <alignment/>
    </xf>
    <xf numFmtId="10" fontId="48" fillId="32" borderId="0" xfId="57" applyNumberFormat="1" applyFont="1" applyFill="1" applyAlignment="1">
      <alignment/>
    </xf>
    <xf numFmtId="10" fontId="48" fillId="32" borderId="0" xfId="0" applyNumberFormat="1" applyFont="1" applyFill="1" applyAlignment="1">
      <alignment/>
    </xf>
    <xf numFmtId="0" fontId="48" fillId="32" borderId="0" xfId="0" applyFont="1" applyFill="1" applyAlignment="1" applyProtection="1">
      <alignment/>
      <protection/>
    </xf>
    <xf numFmtId="0" fontId="47" fillId="32" borderId="0" xfId="0" applyFont="1" applyFill="1" applyAlignment="1" applyProtection="1">
      <alignment vertical="top"/>
      <protection locked="0"/>
    </xf>
    <xf numFmtId="0" fontId="48" fillId="32" borderId="0" xfId="0" applyFont="1" applyFill="1" applyAlignment="1" applyProtection="1">
      <alignment vertical="center"/>
      <protection locked="0"/>
    </xf>
    <xf numFmtId="0" fontId="48" fillId="4" borderId="0" xfId="0" applyFont="1" applyFill="1" applyAlignment="1">
      <alignment/>
    </xf>
    <xf numFmtId="14" fontId="47" fillId="32" borderId="0" xfId="0" applyNumberFormat="1" applyFont="1" applyFill="1" applyAlignment="1">
      <alignment/>
    </xf>
    <xf numFmtId="9" fontId="4" fillId="32" borderId="0" xfId="57" applyFont="1" applyFill="1" applyAlignment="1" applyProtection="1">
      <alignment/>
      <protection/>
    </xf>
    <xf numFmtId="14" fontId="4" fillId="32" borderId="0" xfId="0" applyNumberFormat="1" applyFont="1" applyFill="1" applyAlignment="1" applyProtection="1">
      <alignment/>
      <protection/>
    </xf>
    <xf numFmtId="4" fontId="5" fillId="34" borderId="10" xfId="45" applyNumberFormat="1" applyFont="1" applyFill="1" applyBorder="1" applyAlignment="1" applyProtection="1">
      <alignment horizontal="right" vertical="center"/>
      <protection/>
    </xf>
    <xf numFmtId="4" fontId="4" fillId="0" borderId="10" xfId="45" applyNumberFormat="1" applyFont="1" applyFill="1" applyBorder="1" applyAlignment="1" applyProtection="1">
      <alignment horizontal="right" vertical="center"/>
      <protection locked="0"/>
    </xf>
    <xf numFmtId="4" fontId="5" fillId="4" borderId="10" xfId="45" applyNumberFormat="1" applyFont="1" applyFill="1" applyBorder="1" applyAlignment="1" applyProtection="1">
      <alignment horizontal="right" vertical="center"/>
      <protection/>
    </xf>
    <xf numFmtId="4" fontId="5" fillId="37" borderId="10" xfId="45" applyNumberFormat="1" applyFont="1" applyFill="1" applyBorder="1" applyAlignment="1" applyProtection="1">
      <alignment horizontal="right" vertical="center"/>
      <protection/>
    </xf>
    <xf numFmtId="4" fontId="4" fillId="0" borderId="10" xfId="45" applyNumberFormat="1" applyFont="1" applyFill="1" applyBorder="1" applyAlignment="1" applyProtection="1">
      <alignment horizontal="right" vertical="center"/>
      <protection/>
    </xf>
    <xf numFmtId="4" fontId="4" fillId="0" borderId="10" xfId="45" applyNumberFormat="1" applyFont="1" applyFill="1" applyBorder="1" applyAlignment="1" applyProtection="1">
      <alignment vertical="center"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4" fillId="32" borderId="10" xfId="0" applyNumberFormat="1" applyFont="1" applyFill="1" applyBorder="1" applyAlignment="1" applyProtection="1">
      <alignment vertical="center"/>
      <protection/>
    </xf>
    <xf numFmtId="4" fontId="5" fillId="43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0" fontId="4" fillId="32" borderId="10" xfId="0" applyFont="1" applyFill="1" applyBorder="1" applyAlignment="1" applyProtection="1">
      <alignment wrapText="1"/>
      <protection/>
    </xf>
    <xf numFmtId="198" fontId="5" fillId="34" borderId="10" xfId="0" applyNumberFormat="1" applyFont="1" applyFill="1" applyBorder="1" applyAlignment="1" applyProtection="1">
      <alignment/>
      <protection/>
    </xf>
    <xf numFmtId="179" fontId="5" fillId="4" borderId="10" xfId="0" applyNumberFormat="1" applyFont="1" applyFill="1" applyBorder="1" applyAlignment="1" applyProtection="1">
      <alignment/>
      <protection/>
    </xf>
    <xf numFmtId="179" fontId="4" fillId="0" borderId="10" xfId="0" applyNumberFormat="1" applyFont="1" applyFill="1" applyBorder="1" applyAlignment="1" applyProtection="1">
      <alignment/>
      <protection locked="0"/>
    </xf>
    <xf numFmtId="179" fontId="4" fillId="0" borderId="10" xfId="0" applyNumberFormat="1" applyFont="1" applyFill="1" applyBorder="1" applyAlignment="1" applyProtection="1">
      <alignment vertical="center"/>
      <protection locked="0"/>
    </xf>
    <xf numFmtId="179" fontId="4" fillId="0" borderId="10" xfId="0" applyNumberFormat="1" applyFont="1" applyBorder="1" applyAlignment="1" applyProtection="1">
      <alignment vertical="center"/>
      <protection locked="0"/>
    </xf>
    <xf numFmtId="209" fontId="4" fillId="35" borderId="0" xfId="45" applyNumberFormat="1" applyFont="1" applyFill="1" applyBorder="1" applyAlignment="1" applyProtection="1">
      <alignment horizontal="center" vertical="center"/>
      <protection hidden="1"/>
    </xf>
    <xf numFmtId="209" fontId="47" fillId="35" borderId="0" xfId="45" applyNumberFormat="1" applyFont="1" applyFill="1" applyBorder="1" applyAlignment="1" applyProtection="1">
      <alignment horizontal="center" vertical="center"/>
      <protection hidden="1"/>
    </xf>
    <xf numFmtId="196" fontId="4" fillId="32" borderId="0" xfId="57" applyNumberFormat="1" applyFont="1" applyFill="1" applyBorder="1" applyAlignment="1" applyProtection="1">
      <alignment/>
      <protection/>
    </xf>
    <xf numFmtId="182" fontId="4" fillId="32" borderId="0" xfId="0" applyNumberFormat="1" applyFont="1" applyFill="1" applyAlignment="1">
      <alignment/>
    </xf>
    <xf numFmtId="4" fontId="4" fillId="0" borderId="10" xfId="45" applyNumberFormat="1" applyFont="1" applyFill="1" applyBorder="1" applyAlignment="1" applyProtection="1">
      <alignment horizontal="right"/>
      <protection locked="0"/>
    </xf>
    <xf numFmtId="172" fontId="4" fillId="32" borderId="0" xfId="57" applyNumberFormat="1" applyFont="1" applyFill="1" applyAlignment="1" applyProtection="1">
      <alignment/>
      <protection locked="0"/>
    </xf>
    <xf numFmtId="179" fontId="4" fillId="32" borderId="10" xfId="0" applyNumberFormat="1" applyFont="1" applyFill="1" applyBorder="1" applyAlignment="1" applyProtection="1">
      <alignment/>
      <protection locked="0"/>
    </xf>
    <xf numFmtId="173" fontId="47" fillId="32" borderId="10" xfId="0" applyNumberFormat="1" applyFont="1" applyFill="1" applyBorder="1" applyAlignment="1" applyProtection="1">
      <alignment/>
      <protection locked="0"/>
    </xf>
    <xf numFmtId="179" fontId="4" fillId="32" borderId="10" xfId="0" applyNumberFormat="1" applyFont="1" applyFill="1" applyBorder="1" applyAlignment="1" applyProtection="1">
      <alignment/>
      <protection/>
    </xf>
    <xf numFmtId="173" fontId="4" fillId="32" borderId="10" xfId="0" applyNumberFormat="1" applyFont="1" applyFill="1" applyBorder="1" applyAlignment="1" applyProtection="1">
      <alignment/>
      <protection/>
    </xf>
    <xf numFmtId="173" fontId="47" fillId="32" borderId="10" xfId="0" applyNumberFormat="1" applyFont="1" applyFill="1" applyBorder="1" applyAlignment="1" applyProtection="1">
      <alignment/>
      <protection/>
    </xf>
    <xf numFmtId="198" fontId="4" fillId="32" borderId="10" xfId="0" applyNumberFormat="1" applyFont="1" applyFill="1" applyBorder="1" applyAlignment="1" applyProtection="1">
      <alignment/>
      <protection/>
    </xf>
    <xf numFmtId="173" fontId="4" fillId="35" borderId="16" xfId="0" applyNumberFormat="1" applyFont="1" applyFill="1" applyBorder="1" applyAlignment="1" applyProtection="1">
      <alignment/>
      <protection/>
    </xf>
    <xf numFmtId="173" fontId="5" fillId="44" borderId="16" xfId="0" applyNumberFormat="1" applyFont="1" applyFill="1" applyBorder="1" applyAlignment="1" applyProtection="1">
      <alignment/>
      <protection/>
    </xf>
    <xf numFmtId="173" fontId="5" fillId="37" borderId="16" xfId="0" applyNumberFormat="1" applyFont="1" applyFill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 locked="0"/>
    </xf>
    <xf numFmtId="173" fontId="4" fillId="0" borderId="16" xfId="0" applyNumberFormat="1" applyFont="1" applyFill="1" applyBorder="1" applyAlignment="1" applyProtection="1">
      <alignment/>
      <protection locked="0"/>
    </xf>
    <xf numFmtId="173" fontId="4" fillId="0" borderId="16" xfId="0" applyNumberFormat="1" applyFont="1" applyFill="1" applyBorder="1" applyAlignment="1" applyProtection="1">
      <alignment vertical="center"/>
      <protection/>
    </xf>
    <xf numFmtId="173" fontId="4" fillId="35" borderId="16" xfId="0" applyNumberFormat="1" applyFont="1" applyFill="1" applyBorder="1" applyAlignment="1" applyProtection="1">
      <alignment vertical="center"/>
      <protection/>
    </xf>
    <xf numFmtId="179" fontId="5" fillId="44" borderId="16" xfId="0" applyNumberFormat="1" applyFont="1" applyFill="1" applyBorder="1" applyAlignment="1" applyProtection="1">
      <alignment/>
      <protection/>
    </xf>
    <xf numFmtId="179" fontId="5" fillId="37" borderId="16" xfId="0" applyNumberFormat="1" applyFont="1" applyFill="1" applyBorder="1" applyAlignment="1" applyProtection="1">
      <alignment/>
      <protection/>
    </xf>
    <xf numFmtId="179" fontId="4" fillId="0" borderId="16" xfId="0" applyNumberFormat="1" applyFont="1" applyBorder="1" applyAlignment="1" applyProtection="1">
      <alignment/>
      <protection locked="0"/>
    </xf>
    <xf numFmtId="179" fontId="4" fillId="0" borderId="16" xfId="0" applyNumberFormat="1" applyFont="1" applyFill="1" applyBorder="1" applyAlignment="1" applyProtection="1">
      <alignment/>
      <protection locked="0"/>
    </xf>
    <xf numFmtId="179" fontId="4" fillId="0" borderId="16" xfId="0" applyNumberFormat="1" applyFont="1" applyFill="1" applyBorder="1" applyAlignment="1" applyProtection="1">
      <alignment vertical="center"/>
      <protection locked="0"/>
    </xf>
    <xf numFmtId="179" fontId="4" fillId="0" borderId="16" xfId="0" applyNumberFormat="1" applyFont="1" applyBorder="1" applyAlignment="1" applyProtection="1">
      <alignment vertical="center"/>
      <protection locked="0"/>
    </xf>
    <xf numFmtId="202" fontId="4" fillId="0" borderId="10" xfId="45" applyNumberFormat="1" applyFont="1" applyFill="1" applyBorder="1" applyAlignment="1" applyProtection="1">
      <alignment horizontal="right"/>
      <protection locked="0"/>
    </xf>
    <xf numFmtId="202" fontId="5" fillId="34" borderId="10" xfId="45" applyNumberFormat="1" applyFont="1" applyFill="1" applyBorder="1" applyAlignment="1" applyProtection="1">
      <alignment horizontal="right" vertical="center"/>
      <protection/>
    </xf>
    <xf numFmtId="202" fontId="4" fillId="0" borderId="10" xfId="45" applyNumberFormat="1" applyFont="1" applyFill="1" applyBorder="1" applyAlignment="1" applyProtection="1">
      <alignment horizontal="right" vertical="center"/>
      <protection locked="0"/>
    </xf>
    <xf numFmtId="202" fontId="5" fillId="4" borderId="10" xfId="45" applyNumberFormat="1" applyFont="1" applyFill="1" applyBorder="1" applyAlignment="1" applyProtection="1">
      <alignment horizontal="right" vertical="center"/>
      <protection/>
    </xf>
    <xf numFmtId="202" fontId="5" fillId="37" borderId="10" xfId="45" applyNumberFormat="1" applyFont="1" applyFill="1" applyBorder="1" applyAlignment="1" applyProtection="1">
      <alignment horizontal="right" vertical="center"/>
      <protection/>
    </xf>
    <xf numFmtId="202" fontId="4" fillId="0" borderId="10" xfId="45" applyNumberFormat="1" applyFont="1" applyFill="1" applyBorder="1" applyAlignment="1" applyProtection="1">
      <alignment horizontal="right" vertical="center"/>
      <protection/>
    </xf>
    <xf numFmtId="202" fontId="4" fillId="0" borderId="10" xfId="45" applyNumberFormat="1" applyFont="1" applyFill="1" applyBorder="1" applyAlignment="1" applyProtection="1">
      <alignment vertical="center"/>
      <protection locked="0"/>
    </xf>
    <xf numFmtId="202" fontId="5" fillId="44" borderId="16" xfId="45" applyNumberFormat="1" applyFont="1" applyFill="1" applyBorder="1" applyAlignment="1" applyProtection="1">
      <alignment horizontal="right" vertical="center"/>
      <protection/>
    </xf>
    <xf numFmtId="202" fontId="4" fillId="0" borderId="16" xfId="45" applyNumberFormat="1" applyFont="1" applyFill="1" applyBorder="1" applyAlignment="1" applyProtection="1">
      <alignment horizontal="right" vertical="center"/>
      <protection locked="0"/>
    </xf>
    <xf numFmtId="4" fontId="4" fillId="0" borderId="16" xfId="45" applyNumberFormat="1" applyFont="1" applyFill="1" applyBorder="1" applyAlignment="1" applyProtection="1">
      <alignment horizontal="right" vertical="center"/>
      <protection locked="0"/>
    </xf>
    <xf numFmtId="202" fontId="5" fillId="37" borderId="16" xfId="45" applyNumberFormat="1" applyFont="1" applyFill="1" applyBorder="1" applyAlignment="1" applyProtection="1">
      <alignment horizontal="right" vertical="center"/>
      <protection/>
    </xf>
    <xf numFmtId="202" fontId="4" fillId="0" borderId="16" xfId="45" applyNumberFormat="1" applyFont="1" applyFill="1" applyBorder="1" applyAlignment="1" applyProtection="1">
      <alignment horizontal="right" vertical="center"/>
      <protection/>
    </xf>
    <xf numFmtId="202" fontId="4" fillId="0" borderId="16" xfId="45" applyNumberFormat="1" applyFont="1" applyFill="1" applyBorder="1" applyAlignment="1" applyProtection="1">
      <alignment vertical="center"/>
      <protection locked="0"/>
    </xf>
    <xf numFmtId="202" fontId="5" fillId="37" borderId="16" xfId="45" applyNumberFormat="1" applyFont="1" applyFill="1" applyBorder="1" applyAlignment="1" applyProtection="1">
      <alignment vertical="center"/>
      <protection/>
    </xf>
    <xf numFmtId="179" fontId="4" fillId="35" borderId="16" xfId="0" applyNumberFormat="1" applyFont="1" applyFill="1" applyBorder="1" applyAlignment="1" applyProtection="1">
      <alignment/>
      <protection locked="0"/>
    </xf>
    <xf numFmtId="179" fontId="4" fillId="35" borderId="16" xfId="0" applyNumberFormat="1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wrapText="1"/>
      <protection/>
    </xf>
    <xf numFmtId="173" fontId="5" fillId="32" borderId="1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79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173" fontId="8" fillId="32" borderId="0" xfId="0" applyNumberFormat="1" applyFont="1" applyFill="1" applyAlignment="1" applyProtection="1">
      <alignment/>
      <protection/>
    </xf>
    <xf numFmtId="173" fontId="9" fillId="32" borderId="0" xfId="0" applyNumberFormat="1" applyFont="1" applyFill="1" applyAlignment="1" applyProtection="1">
      <alignment/>
      <protection/>
    </xf>
    <xf numFmtId="0" fontId="47" fillId="32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7" xfId="0" applyFont="1" applyFill="1" applyBorder="1" applyAlignment="1" applyProtection="1">
      <alignment horizontal="center" vertical="center" wrapText="1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19" xfId="0" applyFont="1" applyFill="1" applyBorder="1" applyAlignment="1" applyProtection="1">
      <alignment horizontal="center" vertical="center" wrapText="1"/>
      <protection/>
    </xf>
    <xf numFmtId="0" fontId="5" fillId="4" borderId="0" xfId="0" applyFont="1" applyFill="1" applyBorder="1" applyAlignment="1" applyProtection="1">
      <alignment horizontal="center" vertical="center" wrapText="1"/>
      <protection/>
    </xf>
    <xf numFmtId="0" fontId="5" fillId="4" borderId="20" xfId="0" applyFont="1" applyFill="1" applyBorder="1" applyAlignment="1" applyProtection="1">
      <alignment horizontal="center" vertical="center" wrapText="1"/>
      <protection/>
    </xf>
    <xf numFmtId="0" fontId="5" fillId="4" borderId="15" xfId="0" applyFont="1" applyFill="1" applyBorder="1" applyAlignment="1" applyProtection="1">
      <alignment horizontal="center" vertical="center" wrapText="1"/>
      <protection/>
    </xf>
    <xf numFmtId="0" fontId="5" fillId="38" borderId="10" xfId="0" applyFont="1" applyFill="1" applyBorder="1" applyAlignment="1" applyProtection="1">
      <alignment horizontal="center" vertical="center"/>
      <protection/>
    </xf>
    <xf numFmtId="0" fontId="4" fillId="38" borderId="10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Alignment="1" applyProtection="1">
      <alignment wrapText="1"/>
      <protection locked="0"/>
    </xf>
    <xf numFmtId="0" fontId="0" fillId="0" borderId="0" xfId="0" applyAlignment="1">
      <alignment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e" xfId="42"/>
    <cellStyle name="Comma" xfId="43"/>
    <cellStyle name="Comma [0]" xfId="44"/>
    <cellStyle name="Dziesiętny_Analiza opłacalności inwestycji - 26.01.2005r. 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naliza opłacalności inwestycji - 26.01.2005r. 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AH186"/>
  <sheetViews>
    <sheetView tabSelected="1" view="pageBreakPreview" zoomScale="125" zoomScaleNormal="75" zoomScaleSheetLayoutView="125" zoomScalePageLayoutView="0" workbookViewId="0" topLeftCell="A64">
      <selection activeCell="T90" sqref="T90"/>
    </sheetView>
  </sheetViews>
  <sheetFormatPr defaultColWidth="9.140625" defaultRowHeight="12.75"/>
  <cols>
    <col min="1" max="1" width="3.140625" style="1" customWidth="1"/>
    <col min="2" max="2" width="37.7109375" style="1" customWidth="1"/>
    <col min="3" max="3" width="10.140625" style="1" customWidth="1"/>
    <col min="4" max="4" width="10.57421875" style="137" customWidth="1"/>
    <col min="5" max="6" width="8.7109375" style="1" hidden="1" customWidth="1"/>
    <col min="7" max="7" width="8.7109375" style="137" hidden="1" customWidth="1"/>
    <col min="8" max="8" width="9.28125" style="137" bestFit="1" customWidth="1"/>
    <col min="9" max="11" width="8.7109375" style="1" hidden="1" customWidth="1"/>
    <col min="12" max="12" width="10.140625" style="1" customWidth="1"/>
    <col min="13" max="14" width="8.7109375" style="1" customWidth="1"/>
    <col min="15" max="16" width="9.00390625" style="1" customWidth="1"/>
    <col min="17" max="17" width="9.00390625" style="1" bestFit="1" customWidth="1"/>
    <col min="18" max="18" width="9.00390625" style="1" customWidth="1"/>
    <col min="19" max="24" width="9.140625" style="1" customWidth="1"/>
    <col min="25" max="25" width="12.28125" style="1" customWidth="1"/>
    <col min="26" max="26" width="10.7109375" style="1" customWidth="1"/>
    <col min="27" max="16384" width="9.140625" style="1" customWidth="1"/>
  </cols>
  <sheetData>
    <row r="1" spans="14:18" ht="11.25">
      <c r="N1" s="287" t="s">
        <v>222</v>
      </c>
      <c r="O1" s="288"/>
      <c r="P1" s="288"/>
      <c r="Q1" s="288"/>
      <c r="R1" s="288"/>
    </row>
    <row r="2" spans="14:18" ht="24.75" customHeight="1">
      <c r="N2" s="288"/>
      <c r="O2" s="288"/>
      <c r="P2" s="288"/>
      <c r="Q2" s="288"/>
      <c r="R2" s="288"/>
    </row>
    <row r="3" spans="14:18" ht="11.25">
      <c r="N3" s="288"/>
      <c r="O3" s="288"/>
      <c r="P3" s="288"/>
      <c r="Q3" s="288"/>
      <c r="R3" s="288"/>
    </row>
    <row r="4" spans="4:18" s="3" customFormat="1" ht="12.75">
      <c r="D4" s="276"/>
      <c r="G4" s="276"/>
      <c r="H4" s="276"/>
      <c r="N4" s="277"/>
      <c r="O4" s="277"/>
      <c r="P4" s="277"/>
      <c r="Q4" s="277"/>
      <c r="R4" s="277"/>
    </row>
    <row r="5" ht="11.25">
      <c r="B5" s="269"/>
    </row>
    <row r="6" spans="1:18" ht="11.25">
      <c r="A6" s="2"/>
      <c r="B6" s="270"/>
      <c r="C6" s="129"/>
      <c r="D6" s="129"/>
      <c r="E6" s="129"/>
      <c r="F6" s="129"/>
      <c r="G6" s="187"/>
      <c r="H6" s="129"/>
      <c r="I6" s="129"/>
      <c r="J6" s="129"/>
      <c r="K6" s="129"/>
      <c r="L6" s="129"/>
      <c r="M6" s="129"/>
      <c r="N6" s="129"/>
      <c r="O6" s="3"/>
      <c r="P6" s="3"/>
      <c r="Q6" s="3"/>
      <c r="R6" s="3"/>
    </row>
    <row r="7" spans="1:3" ht="13.5" customHeight="1">
      <c r="A7" s="2"/>
      <c r="B7" s="2"/>
      <c r="C7" s="4" t="s">
        <v>137</v>
      </c>
    </row>
    <row r="8" spans="1:20" s="6" customFormat="1" ht="11.25" customHeight="1">
      <c r="A8" s="278" t="s">
        <v>8</v>
      </c>
      <c r="B8" s="278"/>
      <c r="C8" s="5" t="s">
        <v>145</v>
      </c>
      <c r="D8" s="5" t="s">
        <v>145</v>
      </c>
      <c r="E8" s="5" t="s">
        <v>111</v>
      </c>
      <c r="F8" s="5" t="s">
        <v>113</v>
      </c>
      <c r="G8" s="164" t="s">
        <v>112</v>
      </c>
      <c r="H8" s="5" t="s">
        <v>145</v>
      </c>
      <c r="I8" s="5" t="s">
        <v>111</v>
      </c>
      <c r="J8" s="5" t="s">
        <v>113</v>
      </c>
      <c r="K8" s="5" t="s">
        <v>112</v>
      </c>
      <c r="L8" s="5" t="s">
        <v>205</v>
      </c>
      <c r="M8" s="5" t="s">
        <v>205</v>
      </c>
      <c r="N8" s="5" t="s">
        <v>205</v>
      </c>
      <c r="O8" s="5" t="s">
        <v>205</v>
      </c>
      <c r="P8" s="5" t="s">
        <v>205</v>
      </c>
      <c r="Q8" s="5" t="s">
        <v>205</v>
      </c>
      <c r="R8" s="5" t="s">
        <v>205</v>
      </c>
      <c r="S8" s="5" t="s">
        <v>205</v>
      </c>
      <c r="T8" s="1"/>
    </row>
    <row r="9" spans="1:20" s="6" customFormat="1" ht="11.25">
      <c r="A9" s="278"/>
      <c r="B9" s="278"/>
      <c r="C9" s="5" t="s">
        <v>193</v>
      </c>
      <c r="D9" s="5" t="s">
        <v>194</v>
      </c>
      <c r="E9" s="5" t="s">
        <v>215</v>
      </c>
      <c r="F9" s="5" t="s">
        <v>209</v>
      </c>
      <c r="G9" s="164" t="s">
        <v>210</v>
      </c>
      <c r="H9" s="5" t="s">
        <v>195</v>
      </c>
      <c r="I9" s="5" t="s">
        <v>216</v>
      </c>
      <c r="J9" s="5" t="s">
        <v>212</v>
      </c>
      <c r="K9" s="5" t="s">
        <v>213</v>
      </c>
      <c r="L9" s="5" t="s">
        <v>196</v>
      </c>
      <c r="M9" s="5" t="s">
        <v>198</v>
      </c>
      <c r="N9" s="5" t="s">
        <v>199</v>
      </c>
      <c r="O9" s="5" t="s">
        <v>204</v>
      </c>
      <c r="P9" s="5" t="s">
        <v>206</v>
      </c>
      <c r="Q9" s="5" t="s">
        <v>207</v>
      </c>
      <c r="R9" s="5" t="s">
        <v>211</v>
      </c>
      <c r="S9" s="5" t="s">
        <v>226</v>
      </c>
      <c r="T9" s="1"/>
    </row>
    <row r="10" spans="1:20" s="6" customFormat="1" ht="11.25">
      <c r="A10" s="48"/>
      <c r="B10" s="48" t="s">
        <v>44</v>
      </c>
      <c r="C10" s="5" t="s">
        <v>115</v>
      </c>
      <c r="D10" s="5" t="s">
        <v>115</v>
      </c>
      <c r="E10" s="5" t="s">
        <v>214</v>
      </c>
      <c r="F10" s="5" t="s">
        <v>116</v>
      </c>
      <c r="G10" s="164" t="s">
        <v>118</v>
      </c>
      <c r="H10" s="5" t="s">
        <v>115</v>
      </c>
      <c r="I10" s="5" t="s">
        <v>214</v>
      </c>
      <c r="J10" s="5" t="s">
        <v>116</v>
      </c>
      <c r="K10" s="5" t="s">
        <v>118</v>
      </c>
      <c r="L10" s="5" t="s">
        <v>115</v>
      </c>
      <c r="M10" s="5" t="s">
        <v>115</v>
      </c>
      <c r="N10" s="5" t="s">
        <v>115</v>
      </c>
      <c r="O10" s="5" t="s">
        <v>115</v>
      </c>
      <c r="P10" s="5" t="s">
        <v>115</v>
      </c>
      <c r="Q10" s="5" t="s">
        <v>115</v>
      </c>
      <c r="R10" s="5" t="s">
        <v>115</v>
      </c>
      <c r="S10" s="5" t="s">
        <v>115</v>
      </c>
      <c r="T10" s="1"/>
    </row>
    <row r="11" spans="1:20" s="19" customFormat="1" ht="11.25">
      <c r="A11" s="7" t="s">
        <v>12</v>
      </c>
      <c r="B11" s="57" t="s">
        <v>119</v>
      </c>
      <c r="C11" s="184">
        <f>SUM(C12+C17+C26+C29+C44)</f>
        <v>0</v>
      </c>
      <c r="D11" s="184">
        <f>SUM(D12+D17+D26+D29+D44)</f>
        <v>0</v>
      </c>
      <c r="E11" s="39">
        <f aca="true" t="shared" si="0" ref="E11:K11">SUM(E12+E17+E26+E29+E44)</f>
        <v>0</v>
      </c>
      <c r="F11" s="39">
        <f>SUM(F12+F17+F26+F29+F44)</f>
        <v>0</v>
      </c>
      <c r="G11" s="165">
        <f t="shared" si="0"/>
        <v>0</v>
      </c>
      <c r="H11" s="238">
        <f>SUM(H12+H17+H26+H29+H44)</f>
        <v>0</v>
      </c>
      <c r="I11" s="238">
        <f>SUM(I12+I17+I26+I29+I44)</f>
        <v>0</v>
      </c>
      <c r="J11" s="39">
        <f t="shared" si="0"/>
        <v>0</v>
      </c>
      <c r="K11" s="39">
        <f t="shared" si="0"/>
        <v>0</v>
      </c>
      <c r="L11" s="238">
        <f aca="true" t="shared" si="1" ref="L11:Q11">SUM(L12+L17+L26+L29+L44)</f>
        <v>0</v>
      </c>
      <c r="M11" s="238">
        <f t="shared" si="1"/>
        <v>0</v>
      </c>
      <c r="N11" s="238">
        <f t="shared" si="1"/>
        <v>0</v>
      </c>
      <c r="O11" s="238">
        <f t="shared" si="1"/>
        <v>0</v>
      </c>
      <c r="P11" s="238">
        <f t="shared" si="1"/>
        <v>0</v>
      </c>
      <c r="Q11" s="238">
        <f t="shared" si="1"/>
        <v>0</v>
      </c>
      <c r="R11" s="184">
        <f>SUM(R12+R17+R26+R29+R44)</f>
        <v>0</v>
      </c>
      <c r="S11" s="184">
        <f>SUM(S12+S17+S26+S29+S44)</f>
        <v>0</v>
      </c>
      <c r="T11" s="1"/>
    </row>
    <row r="12" spans="1:20" s="2" customFormat="1" ht="11.25">
      <c r="A12" s="8" t="s">
        <v>13</v>
      </c>
      <c r="B12" s="42" t="s">
        <v>7</v>
      </c>
      <c r="C12" s="9">
        <f aca="true" t="shared" si="2" ref="C12:K12">SUM(C13:C16)</f>
        <v>0</v>
      </c>
      <c r="D12" s="162">
        <f t="shared" si="2"/>
        <v>0</v>
      </c>
      <c r="E12" s="9">
        <f t="shared" si="2"/>
        <v>0</v>
      </c>
      <c r="F12" s="9">
        <f t="shared" si="2"/>
        <v>0</v>
      </c>
      <c r="G12" s="166">
        <f t="shared" si="2"/>
        <v>0</v>
      </c>
      <c r="H12" s="239">
        <f t="shared" si="2"/>
        <v>0</v>
      </c>
      <c r="I12" s="239">
        <f t="shared" si="2"/>
        <v>0</v>
      </c>
      <c r="J12" s="9">
        <f t="shared" si="2"/>
        <v>0</v>
      </c>
      <c r="K12" s="9">
        <f t="shared" si="2"/>
        <v>0</v>
      </c>
      <c r="L12" s="239">
        <f aca="true" t="shared" si="3" ref="L12:Q12">SUM(L13:L16)</f>
        <v>0</v>
      </c>
      <c r="M12" s="239">
        <f t="shared" si="3"/>
        <v>0</v>
      </c>
      <c r="N12" s="239">
        <f t="shared" si="3"/>
        <v>0</v>
      </c>
      <c r="O12" s="239">
        <f t="shared" si="3"/>
        <v>0</v>
      </c>
      <c r="P12" s="239">
        <f t="shared" si="3"/>
        <v>0</v>
      </c>
      <c r="Q12" s="239">
        <f t="shared" si="3"/>
        <v>0</v>
      </c>
      <c r="R12" s="162">
        <f>SUM(R13:R16)</f>
        <v>0</v>
      </c>
      <c r="S12" s="162">
        <f>SUM(S13:S16)</f>
        <v>0</v>
      </c>
      <c r="T12" s="1"/>
    </row>
    <row r="13" spans="1:19" ht="11.25">
      <c r="A13" s="10">
        <v>1</v>
      </c>
      <c r="B13" s="49" t="s">
        <v>45</v>
      </c>
      <c r="C13" s="12"/>
      <c r="D13" s="190"/>
      <c r="E13" s="12"/>
      <c r="F13" s="12"/>
      <c r="G13" s="167"/>
      <c r="H13" s="240"/>
      <c r="I13" s="240"/>
      <c r="J13" s="12"/>
      <c r="K13" s="12"/>
      <c r="L13" s="240"/>
      <c r="M13" s="240"/>
      <c r="N13" s="240"/>
      <c r="O13" s="240"/>
      <c r="P13" s="240"/>
      <c r="Q13" s="240"/>
      <c r="R13" s="190"/>
      <c r="S13" s="190"/>
    </row>
    <row r="14" spans="1:22" ht="11.25">
      <c r="A14" s="10">
        <v>2</v>
      </c>
      <c r="B14" s="49" t="s">
        <v>0</v>
      </c>
      <c r="C14" s="12"/>
      <c r="D14" s="190"/>
      <c r="E14" s="12"/>
      <c r="F14" s="12"/>
      <c r="G14" s="167"/>
      <c r="H14" s="240"/>
      <c r="I14" s="240"/>
      <c r="J14" s="12"/>
      <c r="K14" s="12"/>
      <c r="L14" s="240"/>
      <c r="M14" s="240"/>
      <c r="N14" s="240"/>
      <c r="O14" s="240"/>
      <c r="P14" s="240"/>
      <c r="Q14" s="240"/>
      <c r="R14" s="190"/>
      <c r="S14" s="190"/>
      <c r="T14" s="36"/>
      <c r="U14" s="36"/>
      <c r="V14" s="36"/>
    </row>
    <row r="15" spans="1:19" ht="11.25">
      <c r="A15" s="10">
        <v>3</v>
      </c>
      <c r="B15" s="50" t="s">
        <v>1</v>
      </c>
      <c r="C15" s="12"/>
      <c r="D15" s="190"/>
      <c r="E15" s="12"/>
      <c r="F15" s="12"/>
      <c r="G15" s="167"/>
      <c r="H15" s="240"/>
      <c r="I15" s="240"/>
      <c r="J15" s="12"/>
      <c r="K15" s="12"/>
      <c r="L15" s="240"/>
      <c r="M15" s="240"/>
      <c r="N15" s="240"/>
      <c r="O15" s="240"/>
      <c r="P15" s="240"/>
      <c r="Q15" s="240"/>
      <c r="R15" s="190"/>
      <c r="S15" s="190"/>
    </row>
    <row r="16" spans="1:19" ht="11.25">
      <c r="A16" s="10">
        <v>5</v>
      </c>
      <c r="B16" s="51" t="s">
        <v>100</v>
      </c>
      <c r="C16" s="12"/>
      <c r="D16" s="190"/>
      <c r="E16" s="12"/>
      <c r="F16" s="12"/>
      <c r="G16" s="167"/>
      <c r="H16" s="240"/>
      <c r="I16" s="240"/>
      <c r="J16" s="12"/>
      <c r="K16" s="12"/>
      <c r="L16" s="240"/>
      <c r="M16" s="240"/>
      <c r="N16" s="240"/>
      <c r="O16" s="240"/>
      <c r="P16" s="240"/>
      <c r="Q16" s="240"/>
      <c r="R16" s="190"/>
      <c r="S16" s="190"/>
    </row>
    <row r="17" spans="1:19" s="19" customFormat="1" ht="11.25">
      <c r="A17" s="8" t="s">
        <v>14</v>
      </c>
      <c r="B17" s="58" t="s">
        <v>120</v>
      </c>
      <c r="C17" s="9">
        <f>C18+C24+C25</f>
        <v>0</v>
      </c>
      <c r="D17" s="239">
        <f>D18+D24+D25</f>
        <v>0</v>
      </c>
      <c r="E17" s="9">
        <f aca="true" t="shared" si="4" ref="E17:Q17">E18+E24+E25</f>
        <v>0</v>
      </c>
      <c r="F17" s="9">
        <f>F18+F24+F25</f>
        <v>0</v>
      </c>
      <c r="G17" s="166">
        <f t="shared" si="4"/>
        <v>0</v>
      </c>
      <c r="H17" s="239">
        <f t="shared" si="4"/>
        <v>0</v>
      </c>
      <c r="I17" s="239">
        <f t="shared" si="4"/>
        <v>0</v>
      </c>
      <c r="J17" s="9">
        <f t="shared" si="4"/>
        <v>0</v>
      </c>
      <c r="K17" s="9">
        <f t="shared" si="4"/>
        <v>0</v>
      </c>
      <c r="L17" s="239">
        <f t="shared" si="4"/>
        <v>0</v>
      </c>
      <c r="M17" s="239">
        <f t="shared" si="4"/>
        <v>0</v>
      </c>
      <c r="N17" s="239">
        <f t="shared" si="4"/>
        <v>0</v>
      </c>
      <c r="O17" s="239">
        <f t="shared" si="4"/>
        <v>0</v>
      </c>
      <c r="P17" s="239">
        <f t="shared" si="4"/>
        <v>0</v>
      </c>
      <c r="Q17" s="239">
        <f t="shared" si="4"/>
        <v>0</v>
      </c>
      <c r="R17" s="162">
        <f>R18+R24+R25</f>
        <v>0</v>
      </c>
      <c r="S17" s="162">
        <f>S18+S24+S25</f>
        <v>0</v>
      </c>
    </row>
    <row r="18" spans="1:19" ht="11.25">
      <c r="A18" s="17">
        <v>1</v>
      </c>
      <c r="B18" s="50" t="s">
        <v>39</v>
      </c>
      <c r="C18" s="18">
        <f aca="true" t="shared" si="5" ref="C18:K18">SUM(C19:C23)</f>
        <v>0</v>
      </c>
      <c r="D18" s="241">
        <f t="shared" si="5"/>
        <v>0</v>
      </c>
      <c r="E18" s="18">
        <f t="shared" si="5"/>
        <v>0</v>
      </c>
      <c r="F18" s="18">
        <f t="shared" si="5"/>
        <v>0</v>
      </c>
      <c r="G18" s="168">
        <f t="shared" si="5"/>
        <v>0</v>
      </c>
      <c r="H18" s="241">
        <f t="shared" si="5"/>
        <v>0</v>
      </c>
      <c r="I18" s="241">
        <f t="shared" si="5"/>
        <v>0</v>
      </c>
      <c r="J18" s="18">
        <f t="shared" si="5"/>
        <v>0</v>
      </c>
      <c r="K18" s="18">
        <f t="shared" si="5"/>
        <v>0</v>
      </c>
      <c r="L18" s="241">
        <f aca="true" t="shared" si="6" ref="L18:Q18">SUM(L19:L23)</f>
        <v>0</v>
      </c>
      <c r="M18" s="241">
        <f t="shared" si="6"/>
        <v>0</v>
      </c>
      <c r="N18" s="241">
        <f t="shared" si="6"/>
        <v>0</v>
      </c>
      <c r="O18" s="241">
        <f t="shared" si="6"/>
        <v>0</v>
      </c>
      <c r="P18" s="241">
        <f t="shared" si="6"/>
        <v>0</v>
      </c>
      <c r="Q18" s="241">
        <f t="shared" si="6"/>
        <v>0</v>
      </c>
      <c r="R18" s="18">
        <f>SUM(R19:R23)</f>
        <v>0</v>
      </c>
      <c r="S18" s="18">
        <f>SUM(S19:S23)</f>
        <v>0</v>
      </c>
    </row>
    <row r="19" spans="1:19" ht="11.25">
      <c r="A19" s="10"/>
      <c r="B19" s="49" t="s">
        <v>101</v>
      </c>
      <c r="C19" s="12"/>
      <c r="D19" s="240"/>
      <c r="E19" s="12"/>
      <c r="F19" s="12"/>
      <c r="G19" s="167"/>
      <c r="H19" s="240"/>
      <c r="I19" s="240"/>
      <c r="J19" s="12"/>
      <c r="K19" s="12"/>
      <c r="L19" s="240"/>
      <c r="M19" s="240"/>
      <c r="N19" s="240"/>
      <c r="O19" s="240"/>
      <c r="P19" s="240"/>
      <c r="Q19" s="240"/>
      <c r="R19" s="190"/>
      <c r="S19" s="190"/>
    </row>
    <row r="20" spans="1:19" ht="11.25">
      <c r="A20" s="10"/>
      <c r="B20" s="49" t="s">
        <v>102</v>
      </c>
      <c r="C20" s="12"/>
      <c r="D20" s="240"/>
      <c r="E20" s="12"/>
      <c r="F20" s="12"/>
      <c r="G20" s="12"/>
      <c r="H20" s="240"/>
      <c r="I20" s="240"/>
      <c r="J20" s="12"/>
      <c r="K20" s="12"/>
      <c r="L20" s="240"/>
      <c r="M20" s="240"/>
      <c r="N20" s="240"/>
      <c r="O20" s="240"/>
      <c r="P20" s="240"/>
      <c r="Q20" s="240"/>
      <c r="R20" s="190"/>
      <c r="S20" s="190"/>
    </row>
    <row r="21" spans="1:21" ht="11.25">
      <c r="A21" s="10"/>
      <c r="B21" s="50" t="s">
        <v>57</v>
      </c>
      <c r="C21" s="12"/>
      <c r="D21" s="240"/>
      <c r="E21" s="12"/>
      <c r="F21" s="12"/>
      <c r="G21" s="12"/>
      <c r="H21" s="240"/>
      <c r="I21" s="240"/>
      <c r="J21" s="12"/>
      <c r="K21" s="12"/>
      <c r="L21" s="240"/>
      <c r="M21" s="240"/>
      <c r="N21" s="240"/>
      <c r="O21" s="240"/>
      <c r="P21" s="240"/>
      <c r="Q21" s="240"/>
      <c r="R21" s="190"/>
      <c r="S21" s="190"/>
      <c r="T21" s="36"/>
      <c r="U21" s="36"/>
    </row>
    <row r="22" spans="1:20" ht="11.25">
      <c r="A22" s="10"/>
      <c r="B22" s="50" t="s">
        <v>58</v>
      </c>
      <c r="C22" s="12"/>
      <c r="D22" s="240"/>
      <c r="E22" s="12"/>
      <c r="F22" s="12"/>
      <c r="G22" s="12"/>
      <c r="H22" s="240"/>
      <c r="I22" s="240"/>
      <c r="J22" s="12"/>
      <c r="K22" s="12"/>
      <c r="L22" s="240"/>
      <c r="M22" s="240"/>
      <c r="N22" s="240"/>
      <c r="O22" s="240"/>
      <c r="P22" s="240"/>
      <c r="Q22" s="240"/>
      <c r="R22" s="190"/>
      <c r="S22" s="190"/>
      <c r="T22" s="36"/>
    </row>
    <row r="23" spans="1:20" ht="11.25">
      <c r="A23" s="10"/>
      <c r="B23" s="50" t="s">
        <v>59</v>
      </c>
      <c r="C23" s="12"/>
      <c r="D23" s="240"/>
      <c r="E23" s="12"/>
      <c r="F23" s="12"/>
      <c r="G23" s="12"/>
      <c r="H23" s="240"/>
      <c r="I23" s="240"/>
      <c r="J23" s="12"/>
      <c r="K23" s="12"/>
      <c r="L23" s="240"/>
      <c r="M23" s="240"/>
      <c r="N23" s="240"/>
      <c r="O23" s="240"/>
      <c r="P23" s="240"/>
      <c r="Q23" s="240"/>
      <c r="R23" s="190"/>
      <c r="S23" s="190"/>
      <c r="T23" s="36"/>
    </row>
    <row r="24" spans="1:19" ht="11.25">
      <c r="A24" s="10">
        <v>2</v>
      </c>
      <c r="B24" s="49" t="s">
        <v>46</v>
      </c>
      <c r="C24" s="12"/>
      <c r="D24" s="240"/>
      <c r="E24" s="12"/>
      <c r="F24" s="12"/>
      <c r="G24" s="167"/>
      <c r="H24" s="240"/>
      <c r="I24" s="240"/>
      <c r="J24" s="12"/>
      <c r="K24" s="12"/>
      <c r="L24" s="240"/>
      <c r="M24" s="240"/>
      <c r="N24" s="240"/>
      <c r="O24" s="240"/>
      <c r="P24" s="240"/>
      <c r="Q24" s="240"/>
      <c r="R24" s="214"/>
      <c r="S24" s="214"/>
    </row>
    <row r="25" spans="1:19" ht="11.25">
      <c r="A25" s="10">
        <v>3</v>
      </c>
      <c r="B25" s="49" t="s">
        <v>47</v>
      </c>
      <c r="C25" s="12"/>
      <c r="D25" s="240"/>
      <c r="E25" s="12"/>
      <c r="F25" s="12"/>
      <c r="G25" s="167"/>
      <c r="H25" s="240"/>
      <c r="I25" s="240"/>
      <c r="J25" s="12"/>
      <c r="K25" s="12"/>
      <c r="L25" s="240"/>
      <c r="M25" s="240"/>
      <c r="N25" s="240"/>
      <c r="O25" s="240"/>
      <c r="P25" s="240"/>
      <c r="Q25" s="240"/>
      <c r="R25" s="190"/>
      <c r="S25" s="190"/>
    </row>
    <row r="26" spans="1:19" s="4" customFormat="1" ht="11.25">
      <c r="A26" s="40" t="s">
        <v>15</v>
      </c>
      <c r="B26" s="58" t="s">
        <v>121</v>
      </c>
      <c r="C26" s="9">
        <f aca="true" t="shared" si="7" ref="C26:K26">SUM(C27:C28)</f>
        <v>0</v>
      </c>
      <c r="D26" s="239">
        <f t="shared" si="7"/>
        <v>0</v>
      </c>
      <c r="E26" s="9">
        <f t="shared" si="7"/>
        <v>0</v>
      </c>
      <c r="F26" s="9">
        <f t="shared" si="7"/>
        <v>0</v>
      </c>
      <c r="G26" s="166">
        <f t="shared" si="7"/>
        <v>0</v>
      </c>
      <c r="H26" s="239">
        <f t="shared" si="7"/>
        <v>0</v>
      </c>
      <c r="I26" s="239">
        <f t="shared" si="7"/>
        <v>0</v>
      </c>
      <c r="J26" s="9">
        <f t="shared" si="7"/>
        <v>0</v>
      </c>
      <c r="K26" s="9">
        <f t="shared" si="7"/>
        <v>0</v>
      </c>
      <c r="L26" s="239">
        <f aca="true" t="shared" si="8" ref="L26:Q26">SUM(L27:L28)</f>
        <v>0</v>
      </c>
      <c r="M26" s="239">
        <f t="shared" si="8"/>
        <v>0</v>
      </c>
      <c r="N26" s="239">
        <f t="shared" si="8"/>
        <v>0</v>
      </c>
      <c r="O26" s="239">
        <f t="shared" si="8"/>
        <v>0</v>
      </c>
      <c r="P26" s="239">
        <f t="shared" si="8"/>
        <v>0</v>
      </c>
      <c r="Q26" s="239">
        <f t="shared" si="8"/>
        <v>0</v>
      </c>
      <c r="R26" s="162">
        <f>SUM(R27:R28)</f>
        <v>0</v>
      </c>
      <c r="S26" s="162">
        <f>SUM(S27:S28)</f>
        <v>0</v>
      </c>
    </row>
    <row r="27" spans="1:19" ht="11.25">
      <c r="A27" s="10">
        <v>1</v>
      </c>
      <c r="B27" s="50" t="s">
        <v>48</v>
      </c>
      <c r="C27" s="12"/>
      <c r="D27" s="240"/>
      <c r="E27" s="12"/>
      <c r="F27" s="12"/>
      <c r="G27" s="167"/>
      <c r="H27" s="240"/>
      <c r="I27" s="240"/>
      <c r="J27" s="12"/>
      <c r="K27" s="12"/>
      <c r="L27" s="240"/>
      <c r="M27" s="240"/>
      <c r="N27" s="240"/>
      <c r="O27" s="240"/>
      <c r="P27" s="240"/>
      <c r="Q27" s="240"/>
      <c r="R27" s="190"/>
      <c r="S27" s="190"/>
    </row>
    <row r="28" spans="1:19" ht="11.25">
      <c r="A28" s="10">
        <v>2</v>
      </c>
      <c r="B28" s="50" t="s">
        <v>49</v>
      </c>
      <c r="C28" s="12"/>
      <c r="D28" s="240"/>
      <c r="E28" s="12"/>
      <c r="F28" s="12"/>
      <c r="G28" s="167"/>
      <c r="H28" s="240"/>
      <c r="I28" s="240"/>
      <c r="J28" s="12"/>
      <c r="K28" s="12"/>
      <c r="L28" s="240"/>
      <c r="M28" s="240"/>
      <c r="N28" s="240"/>
      <c r="O28" s="240"/>
      <c r="P28" s="240"/>
      <c r="Q28" s="240"/>
      <c r="R28" s="190"/>
      <c r="S28" s="190"/>
    </row>
    <row r="29" spans="1:21" s="19" customFormat="1" ht="11.25">
      <c r="A29" s="40" t="s">
        <v>31</v>
      </c>
      <c r="B29" s="58" t="s">
        <v>122</v>
      </c>
      <c r="C29" s="9">
        <f>C30+C31+C32+C43</f>
        <v>0</v>
      </c>
      <c r="D29" s="239">
        <f>D30+D31+D32+D43</f>
        <v>0</v>
      </c>
      <c r="E29" s="9">
        <f aca="true" t="shared" si="9" ref="E29:Q29">E30+E31+E32+E43</f>
        <v>0</v>
      </c>
      <c r="F29" s="9">
        <f>F30+F31+F32+F43</f>
        <v>0</v>
      </c>
      <c r="G29" s="166">
        <f t="shared" si="9"/>
        <v>0</v>
      </c>
      <c r="H29" s="239">
        <f t="shared" si="9"/>
        <v>0</v>
      </c>
      <c r="I29" s="239">
        <f t="shared" si="9"/>
        <v>0</v>
      </c>
      <c r="J29" s="9">
        <f t="shared" si="9"/>
        <v>0</v>
      </c>
      <c r="K29" s="9">
        <f t="shared" si="9"/>
        <v>0</v>
      </c>
      <c r="L29" s="239">
        <f t="shared" si="9"/>
        <v>0</v>
      </c>
      <c r="M29" s="239">
        <f t="shared" si="9"/>
        <v>0</v>
      </c>
      <c r="N29" s="239">
        <f t="shared" si="9"/>
        <v>0</v>
      </c>
      <c r="O29" s="239">
        <f t="shared" si="9"/>
        <v>0</v>
      </c>
      <c r="P29" s="239">
        <f t="shared" si="9"/>
        <v>0</v>
      </c>
      <c r="Q29" s="239">
        <f t="shared" si="9"/>
        <v>0</v>
      </c>
      <c r="R29" s="162">
        <f>R30+R31+R32+R43</f>
        <v>0</v>
      </c>
      <c r="S29" s="162">
        <f>S30+S31+S32+S43</f>
        <v>0</v>
      </c>
      <c r="U29" s="134"/>
    </row>
    <row r="30" spans="1:19" ht="11.25">
      <c r="A30" s="10">
        <v>1</v>
      </c>
      <c r="B30" s="50" t="s">
        <v>50</v>
      </c>
      <c r="C30" s="12"/>
      <c r="D30" s="240"/>
      <c r="E30" s="12"/>
      <c r="F30" s="12"/>
      <c r="G30" s="167"/>
      <c r="H30" s="240"/>
      <c r="I30" s="240"/>
      <c r="J30" s="12"/>
      <c r="K30" s="12"/>
      <c r="L30" s="240"/>
      <c r="M30" s="240"/>
      <c r="N30" s="240"/>
      <c r="O30" s="240"/>
      <c r="P30" s="240"/>
      <c r="Q30" s="240"/>
      <c r="R30" s="190"/>
      <c r="S30" s="190"/>
    </row>
    <row r="31" spans="1:19" s="46" customFormat="1" ht="11.25">
      <c r="A31" s="10">
        <v>2</v>
      </c>
      <c r="B31" s="49" t="s">
        <v>7</v>
      </c>
      <c r="C31" s="18"/>
      <c r="D31" s="241"/>
      <c r="E31" s="18"/>
      <c r="F31" s="18"/>
      <c r="G31" s="168"/>
      <c r="H31" s="241"/>
      <c r="I31" s="241"/>
      <c r="J31" s="18"/>
      <c r="K31" s="18"/>
      <c r="L31" s="241"/>
      <c r="M31" s="241"/>
      <c r="N31" s="241"/>
      <c r="O31" s="241"/>
      <c r="P31" s="241"/>
      <c r="Q31" s="241"/>
      <c r="R31" s="214"/>
      <c r="S31" s="214"/>
    </row>
    <row r="32" spans="1:19" s="46" customFormat="1" ht="11.25">
      <c r="A32" s="14">
        <v>3</v>
      </c>
      <c r="B32" s="52" t="s">
        <v>123</v>
      </c>
      <c r="C32" s="18">
        <f>C33+C38</f>
        <v>0</v>
      </c>
      <c r="D32" s="241">
        <f>D33+D38</f>
        <v>0</v>
      </c>
      <c r="E32" s="18">
        <f aca="true" t="shared" si="10" ref="E32:Q32">E33+E38</f>
        <v>0</v>
      </c>
      <c r="F32" s="18">
        <f>F33+F38</f>
        <v>0</v>
      </c>
      <c r="G32" s="168">
        <f t="shared" si="10"/>
        <v>0</v>
      </c>
      <c r="H32" s="241">
        <f t="shared" si="10"/>
        <v>0</v>
      </c>
      <c r="I32" s="241">
        <f t="shared" si="10"/>
        <v>0</v>
      </c>
      <c r="J32" s="18">
        <f t="shared" si="10"/>
        <v>0</v>
      </c>
      <c r="K32" s="18">
        <f t="shared" si="10"/>
        <v>0</v>
      </c>
      <c r="L32" s="241">
        <f t="shared" si="10"/>
        <v>0</v>
      </c>
      <c r="M32" s="241">
        <f t="shared" si="10"/>
        <v>0</v>
      </c>
      <c r="N32" s="241">
        <f t="shared" si="10"/>
        <v>0</v>
      </c>
      <c r="O32" s="241">
        <f t="shared" si="10"/>
        <v>0</v>
      </c>
      <c r="P32" s="241">
        <f t="shared" si="10"/>
        <v>0</v>
      </c>
      <c r="Q32" s="241">
        <f t="shared" si="10"/>
        <v>0</v>
      </c>
      <c r="R32" s="214">
        <f>R33+R38</f>
        <v>0</v>
      </c>
      <c r="S32" s="214">
        <f>S33+S38</f>
        <v>0</v>
      </c>
    </row>
    <row r="33" spans="1:19" s="46" customFormat="1" ht="11.25">
      <c r="A33" s="14"/>
      <c r="B33" s="49" t="s">
        <v>124</v>
      </c>
      <c r="C33" s="18">
        <f aca="true" t="shared" si="11" ref="C33:K33">SUM(C34:C37)</f>
        <v>0</v>
      </c>
      <c r="D33" s="241">
        <f t="shared" si="11"/>
        <v>0</v>
      </c>
      <c r="E33" s="18">
        <f t="shared" si="11"/>
        <v>0</v>
      </c>
      <c r="F33" s="18">
        <f t="shared" si="11"/>
        <v>0</v>
      </c>
      <c r="G33" s="168">
        <f t="shared" si="11"/>
        <v>0</v>
      </c>
      <c r="H33" s="241">
        <f t="shared" si="11"/>
        <v>0</v>
      </c>
      <c r="I33" s="241">
        <f t="shared" si="11"/>
        <v>0</v>
      </c>
      <c r="J33" s="18">
        <f t="shared" si="11"/>
        <v>0</v>
      </c>
      <c r="K33" s="18">
        <f t="shared" si="11"/>
        <v>0</v>
      </c>
      <c r="L33" s="241">
        <f aca="true" t="shared" si="12" ref="L33:Q33">SUM(L34:L37)</f>
        <v>0</v>
      </c>
      <c r="M33" s="241">
        <f t="shared" si="12"/>
        <v>0</v>
      </c>
      <c r="N33" s="241">
        <f t="shared" si="12"/>
        <v>0</v>
      </c>
      <c r="O33" s="241">
        <f t="shared" si="12"/>
        <v>0</v>
      </c>
      <c r="P33" s="241">
        <f t="shared" si="12"/>
        <v>0</v>
      </c>
      <c r="Q33" s="241">
        <f t="shared" si="12"/>
        <v>0</v>
      </c>
      <c r="R33" s="214">
        <f>SUM(R34:R37)</f>
        <v>0</v>
      </c>
      <c r="S33" s="214">
        <f>SUM(S34:S37)</f>
        <v>0</v>
      </c>
    </row>
    <row r="34" spans="1:19" s="46" customFormat="1" ht="11.25">
      <c r="A34" s="10"/>
      <c r="B34" s="49" t="s">
        <v>52</v>
      </c>
      <c r="C34" s="18"/>
      <c r="D34" s="241"/>
      <c r="E34" s="18"/>
      <c r="F34" s="18"/>
      <c r="G34" s="168"/>
      <c r="H34" s="241"/>
      <c r="I34" s="241"/>
      <c r="J34" s="18"/>
      <c r="K34" s="18"/>
      <c r="L34" s="241"/>
      <c r="M34" s="241"/>
      <c r="N34" s="241"/>
      <c r="O34" s="241"/>
      <c r="P34" s="241"/>
      <c r="Q34" s="241"/>
      <c r="R34" s="214"/>
      <c r="S34" s="214"/>
    </row>
    <row r="35" spans="1:19" s="46" customFormat="1" ht="11.25">
      <c r="A35" s="10"/>
      <c r="B35" s="49" t="s">
        <v>53</v>
      </c>
      <c r="C35" s="18"/>
      <c r="D35" s="241"/>
      <c r="E35" s="18"/>
      <c r="F35" s="18"/>
      <c r="G35" s="168"/>
      <c r="H35" s="241"/>
      <c r="I35" s="241"/>
      <c r="J35" s="18"/>
      <c r="K35" s="18"/>
      <c r="L35" s="241"/>
      <c r="M35" s="241"/>
      <c r="N35" s="241"/>
      <c r="O35" s="241"/>
      <c r="P35" s="241"/>
      <c r="Q35" s="241"/>
      <c r="R35" s="214"/>
      <c r="S35" s="214"/>
    </row>
    <row r="36" spans="1:19" s="46" customFormat="1" ht="11.25">
      <c r="A36" s="10"/>
      <c r="B36" s="49" t="s">
        <v>54</v>
      </c>
      <c r="C36" s="18"/>
      <c r="D36" s="241"/>
      <c r="E36" s="18"/>
      <c r="F36" s="18"/>
      <c r="G36" s="168"/>
      <c r="H36" s="241"/>
      <c r="I36" s="241"/>
      <c r="J36" s="18"/>
      <c r="K36" s="18"/>
      <c r="L36" s="241"/>
      <c r="M36" s="241"/>
      <c r="N36" s="241"/>
      <c r="O36" s="241"/>
      <c r="P36" s="241"/>
      <c r="Q36" s="241"/>
      <c r="R36" s="214"/>
      <c r="S36" s="214"/>
    </row>
    <row r="37" spans="1:19" s="46" customFormat="1" ht="11.25">
      <c r="A37" s="10"/>
      <c r="B37" s="49" t="s">
        <v>55</v>
      </c>
      <c r="C37" s="18"/>
      <c r="D37" s="241"/>
      <c r="E37" s="18"/>
      <c r="F37" s="18"/>
      <c r="G37" s="168"/>
      <c r="H37" s="241"/>
      <c r="I37" s="241"/>
      <c r="J37" s="18"/>
      <c r="K37" s="18"/>
      <c r="L37" s="241"/>
      <c r="M37" s="241"/>
      <c r="N37" s="241"/>
      <c r="O37" s="241"/>
      <c r="P37" s="241"/>
      <c r="Q37" s="241"/>
      <c r="R37" s="214"/>
      <c r="S37" s="214"/>
    </row>
    <row r="38" spans="1:19" s="46" customFormat="1" ht="11.25">
      <c r="A38" s="10"/>
      <c r="B38" s="49" t="s">
        <v>106</v>
      </c>
      <c r="C38" s="18">
        <f aca="true" t="shared" si="13" ref="C38:K38">SUM(C39:C42)</f>
        <v>0</v>
      </c>
      <c r="D38" s="241">
        <f t="shared" si="13"/>
        <v>0</v>
      </c>
      <c r="E38" s="18">
        <f t="shared" si="13"/>
        <v>0</v>
      </c>
      <c r="F38" s="18">
        <f t="shared" si="13"/>
        <v>0</v>
      </c>
      <c r="G38" s="168">
        <f t="shared" si="13"/>
        <v>0</v>
      </c>
      <c r="H38" s="241">
        <f t="shared" si="13"/>
        <v>0</v>
      </c>
      <c r="I38" s="241">
        <f t="shared" si="13"/>
        <v>0</v>
      </c>
      <c r="J38" s="18">
        <f t="shared" si="13"/>
        <v>0</v>
      </c>
      <c r="K38" s="18">
        <f t="shared" si="13"/>
        <v>0</v>
      </c>
      <c r="L38" s="241">
        <f aca="true" t="shared" si="14" ref="L38:Q38">SUM(L39:L42)</f>
        <v>0</v>
      </c>
      <c r="M38" s="241">
        <f t="shared" si="14"/>
        <v>0</v>
      </c>
      <c r="N38" s="241">
        <f t="shared" si="14"/>
        <v>0</v>
      </c>
      <c r="O38" s="241">
        <f t="shared" si="14"/>
        <v>0</v>
      </c>
      <c r="P38" s="241">
        <f t="shared" si="14"/>
        <v>0</v>
      </c>
      <c r="Q38" s="241">
        <f t="shared" si="14"/>
        <v>0</v>
      </c>
      <c r="R38" s="214">
        <f>SUM(R39:R42)</f>
        <v>0</v>
      </c>
      <c r="S38" s="214">
        <f>SUM(S39:S42)</f>
        <v>0</v>
      </c>
    </row>
    <row r="39" spans="1:19" ht="11.25">
      <c r="A39" s="10"/>
      <c r="B39" s="49" t="s">
        <v>52</v>
      </c>
      <c r="C39" s="12"/>
      <c r="D39" s="240"/>
      <c r="E39" s="12"/>
      <c r="F39" s="12"/>
      <c r="G39" s="167"/>
      <c r="H39" s="240"/>
      <c r="I39" s="240"/>
      <c r="J39" s="12"/>
      <c r="K39" s="12"/>
      <c r="L39" s="240"/>
      <c r="M39" s="240"/>
      <c r="N39" s="240"/>
      <c r="O39" s="240"/>
      <c r="P39" s="240"/>
      <c r="Q39" s="240"/>
      <c r="R39" s="190"/>
      <c r="S39" s="190"/>
    </row>
    <row r="40" spans="1:19" ht="11.25">
      <c r="A40" s="10"/>
      <c r="B40" s="49" t="s">
        <v>53</v>
      </c>
      <c r="C40" s="12"/>
      <c r="D40" s="240"/>
      <c r="E40" s="12"/>
      <c r="F40" s="12"/>
      <c r="G40" s="167"/>
      <c r="H40" s="240"/>
      <c r="I40" s="240"/>
      <c r="J40" s="12"/>
      <c r="K40" s="12"/>
      <c r="L40" s="240"/>
      <c r="M40" s="240"/>
      <c r="N40" s="240"/>
      <c r="O40" s="240"/>
      <c r="P40" s="240"/>
      <c r="Q40" s="240"/>
      <c r="R40" s="190"/>
      <c r="S40" s="190"/>
    </row>
    <row r="41" spans="1:19" ht="11.25">
      <c r="A41" s="10"/>
      <c r="B41" s="49" t="s">
        <v>54</v>
      </c>
      <c r="C41" s="12"/>
      <c r="D41" s="240"/>
      <c r="E41" s="12"/>
      <c r="F41" s="12"/>
      <c r="G41" s="167"/>
      <c r="H41" s="240"/>
      <c r="I41" s="240"/>
      <c r="J41" s="12"/>
      <c r="K41" s="12"/>
      <c r="L41" s="240"/>
      <c r="M41" s="240"/>
      <c r="N41" s="240"/>
      <c r="O41" s="240"/>
      <c r="P41" s="240"/>
      <c r="Q41" s="240"/>
      <c r="R41" s="190"/>
      <c r="S41" s="190"/>
    </row>
    <row r="42" spans="1:19" ht="11.25">
      <c r="A42" s="10"/>
      <c r="B42" s="49" t="s">
        <v>55</v>
      </c>
      <c r="C42" s="12"/>
      <c r="D42" s="240"/>
      <c r="E42" s="12"/>
      <c r="F42" s="12"/>
      <c r="G42" s="167"/>
      <c r="H42" s="240"/>
      <c r="I42" s="240"/>
      <c r="J42" s="12"/>
      <c r="K42" s="12"/>
      <c r="L42" s="240"/>
      <c r="M42" s="240"/>
      <c r="N42" s="240"/>
      <c r="O42" s="240"/>
      <c r="P42" s="240"/>
      <c r="Q42" s="240"/>
      <c r="R42" s="190"/>
      <c r="S42" s="190"/>
    </row>
    <row r="43" spans="1:19" ht="11.25">
      <c r="A43" s="10">
        <v>4</v>
      </c>
      <c r="B43" s="50" t="s">
        <v>56</v>
      </c>
      <c r="C43" s="12"/>
      <c r="D43" s="240"/>
      <c r="E43" s="12"/>
      <c r="F43" s="12"/>
      <c r="G43" s="167"/>
      <c r="H43" s="240"/>
      <c r="I43" s="240"/>
      <c r="J43" s="12"/>
      <c r="K43" s="12"/>
      <c r="L43" s="240"/>
      <c r="M43" s="240"/>
      <c r="N43" s="240"/>
      <c r="O43" s="240"/>
      <c r="P43" s="240"/>
      <c r="Q43" s="240"/>
      <c r="R43" s="190"/>
      <c r="S43" s="190"/>
    </row>
    <row r="44" spans="1:19" s="4" customFormat="1" ht="22.5">
      <c r="A44" s="58" t="s">
        <v>37</v>
      </c>
      <c r="B44" s="58" t="s">
        <v>125</v>
      </c>
      <c r="C44" s="9">
        <f aca="true" t="shared" si="15" ref="C44:K44">SUM(C45:C46)</f>
        <v>0</v>
      </c>
      <c r="D44" s="239">
        <f t="shared" si="15"/>
        <v>0</v>
      </c>
      <c r="E44" s="9">
        <f t="shared" si="15"/>
        <v>0</v>
      </c>
      <c r="F44" s="9">
        <f t="shared" si="15"/>
        <v>0</v>
      </c>
      <c r="G44" s="166">
        <f t="shared" si="15"/>
        <v>0</v>
      </c>
      <c r="H44" s="239">
        <f t="shared" si="15"/>
        <v>0</v>
      </c>
      <c r="I44" s="239">
        <f t="shared" si="15"/>
        <v>0</v>
      </c>
      <c r="J44" s="9">
        <f t="shared" si="15"/>
        <v>0</v>
      </c>
      <c r="K44" s="9">
        <f t="shared" si="15"/>
        <v>0</v>
      </c>
      <c r="L44" s="239">
        <f aca="true" t="shared" si="16" ref="L44:Q44">SUM(L45:L46)</f>
        <v>0</v>
      </c>
      <c r="M44" s="239">
        <f t="shared" si="16"/>
        <v>0</v>
      </c>
      <c r="N44" s="239">
        <f t="shared" si="16"/>
        <v>0</v>
      </c>
      <c r="O44" s="239">
        <f t="shared" si="16"/>
        <v>0</v>
      </c>
      <c r="P44" s="239">
        <f t="shared" si="16"/>
        <v>0</v>
      </c>
      <c r="Q44" s="239">
        <f t="shared" si="16"/>
        <v>0</v>
      </c>
      <c r="R44" s="162">
        <f>SUM(R45:R46)</f>
        <v>0</v>
      </c>
      <c r="S44" s="162">
        <f>SUM(S45:S46)</f>
        <v>0</v>
      </c>
    </row>
    <row r="45" spans="1:19" ht="11.25">
      <c r="A45" s="10">
        <v>1</v>
      </c>
      <c r="B45" s="50" t="s">
        <v>51</v>
      </c>
      <c r="C45" s="12"/>
      <c r="D45" s="240"/>
      <c r="E45" s="12"/>
      <c r="F45" s="12"/>
      <c r="G45" s="167"/>
      <c r="H45" s="240"/>
      <c r="I45" s="240"/>
      <c r="J45" s="12"/>
      <c r="K45" s="12"/>
      <c r="L45" s="240"/>
      <c r="M45" s="240"/>
      <c r="N45" s="240"/>
      <c r="O45" s="240"/>
      <c r="P45" s="240"/>
      <c r="Q45" s="240"/>
      <c r="R45" s="190"/>
      <c r="S45" s="190"/>
    </row>
    <row r="46" spans="1:19" ht="11.25">
      <c r="A46" s="10">
        <v>2</v>
      </c>
      <c r="B46" s="50" t="s">
        <v>4</v>
      </c>
      <c r="C46" s="12"/>
      <c r="D46" s="240"/>
      <c r="E46" s="12"/>
      <c r="F46" s="12"/>
      <c r="G46" s="167"/>
      <c r="H46" s="240"/>
      <c r="I46" s="240"/>
      <c r="J46" s="12"/>
      <c r="K46" s="12"/>
      <c r="L46" s="240"/>
      <c r="M46" s="240"/>
      <c r="N46" s="240"/>
      <c r="O46" s="240"/>
      <c r="P46" s="240"/>
      <c r="Q46" s="240"/>
      <c r="R46" s="190"/>
      <c r="S46" s="190"/>
    </row>
    <row r="47" spans="1:21" s="19" customFormat="1" ht="11.25">
      <c r="A47" s="45" t="s">
        <v>16</v>
      </c>
      <c r="B47" s="57" t="s">
        <v>126</v>
      </c>
      <c r="C47" s="39">
        <f>C48+C54+C67+C84</f>
        <v>0</v>
      </c>
      <c r="D47" s="238">
        <f>D48+D54+D67+D84</f>
        <v>0</v>
      </c>
      <c r="E47" s="39">
        <f aca="true" t="shared" si="17" ref="E47:Q47">E48+E54+E67+E84</f>
        <v>0</v>
      </c>
      <c r="F47" s="39">
        <f>F48+F54+F67+F84</f>
        <v>0</v>
      </c>
      <c r="G47" s="165">
        <f t="shared" si="17"/>
        <v>0</v>
      </c>
      <c r="H47" s="238">
        <f t="shared" si="17"/>
        <v>0</v>
      </c>
      <c r="I47" s="238">
        <f t="shared" si="17"/>
        <v>0</v>
      </c>
      <c r="J47" s="39">
        <f t="shared" si="17"/>
        <v>0</v>
      </c>
      <c r="K47" s="39">
        <f t="shared" si="17"/>
        <v>0</v>
      </c>
      <c r="L47" s="238">
        <f t="shared" si="17"/>
        <v>0</v>
      </c>
      <c r="M47" s="238">
        <f t="shared" si="17"/>
        <v>0</v>
      </c>
      <c r="N47" s="238">
        <f t="shared" si="17"/>
        <v>0</v>
      </c>
      <c r="O47" s="238">
        <f t="shared" si="17"/>
        <v>0</v>
      </c>
      <c r="P47" s="238">
        <f t="shared" si="17"/>
        <v>0</v>
      </c>
      <c r="Q47" s="238">
        <f t="shared" si="17"/>
        <v>0</v>
      </c>
      <c r="R47" s="184">
        <f>R48+R54+R67+R84</f>
        <v>0</v>
      </c>
      <c r="S47" s="184">
        <f>S48+S54+S67+S84</f>
        <v>0</v>
      </c>
      <c r="U47" s="134"/>
    </row>
    <row r="48" spans="1:21" s="19" customFormat="1" ht="11.25">
      <c r="A48" s="58" t="s">
        <v>13</v>
      </c>
      <c r="B48" s="58" t="s">
        <v>127</v>
      </c>
      <c r="C48" s="9">
        <f aca="true" t="shared" si="18" ref="C48:K48">SUM(C49:C53)</f>
        <v>0</v>
      </c>
      <c r="D48" s="239">
        <f t="shared" si="18"/>
        <v>0</v>
      </c>
      <c r="E48" s="9">
        <f t="shared" si="18"/>
        <v>0</v>
      </c>
      <c r="F48" s="9">
        <f t="shared" si="18"/>
        <v>0</v>
      </c>
      <c r="G48" s="166">
        <f t="shared" si="18"/>
        <v>0</v>
      </c>
      <c r="H48" s="239">
        <f t="shared" si="18"/>
        <v>0</v>
      </c>
      <c r="I48" s="239">
        <f t="shared" si="18"/>
        <v>0</v>
      </c>
      <c r="J48" s="9">
        <f t="shared" si="18"/>
        <v>0</v>
      </c>
      <c r="K48" s="9">
        <f t="shared" si="18"/>
        <v>0</v>
      </c>
      <c r="L48" s="239">
        <f aca="true" t="shared" si="19" ref="L48:Q48">SUM(L49:L53)</f>
        <v>0</v>
      </c>
      <c r="M48" s="239">
        <f t="shared" si="19"/>
        <v>0</v>
      </c>
      <c r="N48" s="239">
        <f t="shared" si="19"/>
        <v>0</v>
      </c>
      <c r="O48" s="239">
        <f t="shared" si="19"/>
        <v>0</v>
      </c>
      <c r="P48" s="239">
        <f t="shared" si="19"/>
        <v>0</v>
      </c>
      <c r="Q48" s="239">
        <f t="shared" si="19"/>
        <v>0</v>
      </c>
      <c r="R48" s="162">
        <f>SUM(R49:R53)</f>
        <v>0</v>
      </c>
      <c r="S48" s="162">
        <f>SUM(S49:S53)</f>
        <v>0</v>
      </c>
      <c r="U48" s="134"/>
    </row>
    <row r="49" spans="1:21" ht="11.25">
      <c r="A49" s="10">
        <v>1</v>
      </c>
      <c r="B49" s="50" t="s">
        <v>2</v>
      </c>
      <c r="C49" s="12"/>
      <c r="D49" s="240"/>
      <c r="E49" s="12"/>
      <c r="F49" s="12"/>
      <c r="G49" s="167"/>
      <c r="H49" s="240"/>
      <c r="I49" s="240"/>
      <c r="J49" s="12"/>
      <c r="K49" s="12"/>
      <c r="L49" s="240"/>
      <c r="M49" s="240"/>
      <c r="N49" s="240"/>
      <c r="O49" s="240"/>
      <c r="P49" s="240"/>
      <c r="Q49" s="240"/>
      <c r="R49" s="190"/>
      <c r="S49" s="190"/>
      <c r="U49" s="134"/>
    </row>
    <row r="50" spans="1:21" ht="11.25">
      <c r="A50" s="10">
        <v>2</v>
      </c>
      <c r="B50" s="50" t="s">
        <v>17</v>
      </c>
      <c r="C50" s="12"/>
      <c r="D50" s="240"/>
      <c r="E50" s="12"/>
      <c r="F50" s="12"/>
      <c r="G50" s="167"/>
      <c r="H50" s="240"/>
      <c r="I50" s="240"/>
      <c r="J50" s="12"/>
      <c r="K50" s="12"/>
      <c r="L50" s="240"/>
      <c r="M50" s="240"/>
      <c r="N50" s="240"/>
      <c r="O50" s="240"/>
      <c r="P50" s="240"/>
      <c r="Q50" s="240"/>
      <c r="R50" s="190"/>
      <c r="S50" s="190"/>
      <c r="U50" s="134"/>
    </row>
    <row r="51" spans="1:21" ht="11.25">
      <c r="A51" s="10">
        <v>3</v>
      </c>
      <c r="B51" s="50" t="s">
        <v>18</v>
      </c>
      <c r="C51" s="12"/>
      <c r="D51" s="240"/>
      <c r="E51" s="12"/>
      <c r="F51" s="12"/>
      <c r="G51" s="167"/>
      <c r="H51" s="240"/>
      <c r="I51" s="240"/>
      <c r="J51" s="12"/>
      <c r="K51" s="12"/>
      <c r="L51" s="240"/>
      <c r="M51" s="240"/>
      <c r="N51" s="240"/>
      <c r="O51" s="240"/>
      <c r="P51" s="240"/>
      <c r="Q51" s="240"/>
      <c r="R51" s="190"/>
      <c r="S51" s="190"/>
      <c r="U51" s="134"/>
    </row>
    <row r="52" spans="1:21" ht="11.25">
      <c r="A52" s="10">
        <v>4</v>
      </c>
      <c r="B52" s="50" t="s">
        <v>3</v>
      </c>
      <c r="C52" s="12"/>
      <c r="D52" s="240"/>
      <c r="E52" s="12"/>
      <c r="F52" s="12"/>
      <c r="G52" s="167"/>
      <c r="H52" s="240"/>
      <c r="I52" s="240"/>
      <c r="J52" s="12"/>
      <c r="K52" s="12"/>
      <c r="L52" s="240"/>
      <c r="M52" s="240"/>
      <c r="N52" s="240"/>
      <c r="O52" s="240"/>
      <c r="P52" s="240"/>
      <c r="Q52" s="240"/>
      <c r="R52" s="190"/>
      <c r="S52" s="190"/>
      <c r="U52" s="134"/>
    </row>
    <row r="53" spans="1:21" ht="11.25">
      <c r="A53" s="10">
        <v>5</v>
      </c>
      <c r="B53" s="49" t="s">
        <v>60</v>
      </c>
      <c r="C53" s="12"/>
      <c r="D53" s="240"/>
      <c r="E53" s="12"/>
      <c r="F53" s="12"/>
      <c r="G53" s="167"/>
      <c r="H53" s="240"/>
      <c r="I53" s="240"/>
      <c r="J53" s="12"/>
      <c r="K53" s="12"/>
      <c r="L53" s="240"/>
      <c r="M53" s="240"/>
      <c r="N53" s="240"/>
      <c r="O53" s="240"/>
      <c r="P53" s="240"/>
      <c r="Q53" s="240"/>
      <c r="R53" s="190"/>
      <c r="S53" s="190"/>
      <c r="U53" s="134"/>
    </row>
    <row r="54" spans="1:21" s="19" customFormat="1" ht="11.25">
      <c r="A54" s="58" t="s">
        <v>19</v>
      </c>
      <c r="B54" s="58" t="s">
        <v>128</v>
      </c>
      <c r="C54" s="9">
        <f>C55+C60</f>
        <v>0</v>
      </c>
      <c r="D54" s="239">
        <f>D55+D60</f>
        <v>0</v>
      </c>
      <c r="E54" s="9">
        <f aca="true" t="shared" si="20" ref="E54:Q54">E55+E60</f>
        <v>0</v>
      </c>
      <c r="F54" s="9">
        <f>F55+F60</f>
        <v>0</v>
      </c>
      <c r="G54" s="166">
        <f t="shared" si="20"/>
        <v>0</v>
      </c>
      <c r="H54" s="239">
        <f t="shared" si="20"/>
        <v>0</v>
      </c>
      <c r="I54" s="239">
        <f t="shared" si="20"/>
        <v>0</v>
      </c>
      <c r="J54" s="9">
        <f t="shared" si="20"/>
        <v>0</v>
      </c>
      <c r="K54" s="9">
        <f t="shared" si="20"/>
        <v>0</v>
      </c>
      <c r="L54" s="239">
        <f t="shared" si="20"/>
        <v>0</v>
      </c>
      <c r="M54" s="239">
        <f t="shared" si="20"/>
        <v>0</v>
      </c>
      <c r="N54" s="239">
        <f t="shared" si="20"/>
        <v>0</v>
      </c>
      <c r="O54" s="239">
        <f t="shared" si="20"/>
        <v>0</v>
      </c>
      <c r="P54" s="239">
        <f t="shared" si="20"/>
        <v>0</v>
      </c>
      <c r="Q54" s="239">
        <f t="shared" si="20"/>
        <v>0</v>
      </c>
      <c r="R54" s="162">
        <f>R55+R60</f>
        <v>0</v>
      </c>
      <c r="S54" s="162">
        <f>S55+S60</f>
        <v>0</v>
      </c>
      <c r="U54" s="134"/>
    </row>
    <row r="55" spans="1:21" ht="11.25">
      <c r="A55" s="14">
        <v>1</v>
      </c>
      <c r="B55" s="53" t="s">
        <v>129</v>
      </c>
      <c r="C55" s="18">
        <f>C56+C59</f>
        <v>0</v>
      </c>
      <c r="D55" s="241">
        <f>D56+D59</f>
        <v>0</v>
      </c>
      <c r="E55" s="18">
        <f aca="true" t="shared" si="21" ref="E55:Q55">E56+E59</f>
        <v>0</v>
      </c>
      <c r="F55" s="18">
        <f>F56+F59</f>
        <v>0</v>
      </c>
      <c r="G55" s="168">
        <f t="shared" si="21"/>
        <v>0</v>
      </c>
      <c r="H55" s="241">
        <f t="shared" si="21"/>
        <v>0</v>
      </c>
      <c r="I55" s="241">
        <f t="shared" si="21"/>
        <v>0</v>
      </c>
      <c r="J55" s="18">
        <f t="shared" si="21"/>
        <v>0</v>
      </c>
      <c r="K55" s="18">
        <f t="shared" si="21"/>
        <v>0</v>
      </c>
      <c r="L55" s="241">
        <f t="shared" si="21"/>
        <v>0</v>
      </c>
      <c r="M55" s="241">
        <f t="shared" si="21"/>
        <v>0</v>
      </c>
      <c r="N55" s="241">
        <f t="shared" si="21"/>
        <v>0</v>
      </c>
      <c r="O55" s="241">
        <f t="shared" si="21"/>
        <v>0</v>
      </c>
      <c r="P55" s="241">
        <f t="shared" si="21"/>
        <v>0</v>
      </c>
      <c r="Q55" s="241">
        <f t="shared" si="21"/>
        <v>0</v>
      </c>
      <c r="R55" s="214">
        <f>R56+R59</f>
        <v>0</v>
      </c>
      <c r="S55" s="214">
        <f>S56+S59</f>
        <v>0</v>
      </c>
      <c r="U55" s="134"/>
    </row>
    <row r="56" spans="1:21" ht="11.25">
      <c r="A56" s="14"/>
      <c r="B56" s="53" t="s">
        <v>130</v>
      </c>
      <c r="C56" s="18">
        <f aca="true" t="shared" si="22" ref="C56:K56">SUM(C57:C58)</f>
        <v>0</v>
      </c>
      <c r="D56" s="241">
        <f t="shared" si="22"/>
        <v>0</v>
      </c>
      <c r="E56" s="18">
        <f t="shared" si="22"/>
        <v>0</v>
      </c>
      <c r="F56" s="18">
        <f t="shared" si="22"/>
        <v>0</v>
      </c>
      <c r="G56" s="168">
        <f t="shared" si="22"/>
        <v>0</v>
      </c>
      <c r="H56" s="241">
        <f t="shared" si="22"/>
        <v>0</v>
      </c>
      <c r="I56" s="241">
        <f t="shared" si="22"/>
        <v>0</v>
      </c>
      <c r="J56" s="18">
        <f t="shared" si="22"/>
        <v>0</v>
      </c>
      <c r="K56" s="18">
        <f t="shared" si="22"/>
        <v>0</v>
      </c>
      <c r="L56" s="241">
        <f aca="true" t="shared" si="23" ref="L56:Q56">SUM(L57:L58)</f>
        <v>0</v>
      </c>
      <c r="M56" s="241">
        <f t="shared" si="23"/>
        <v>0</v>
      </c>
      <c r="N56" s="241">
        <f t="shared" si="23"/>
        <v>0</v>
      </c>
      <c r="O56" s="241">
        <f t="shared" si="23"/>
        <v>0</v>
      </c>
      <c r="P56" s="241">
        <f t="shared" si="23"/>
        <v>0</v>
      </c>
      <c r="Q56" s="241">
        <f t="shared" si="23"/>
        <v>0</v>
      </c>
      <c r="R56" s="214">
        <f>SUM(R57:R58)</f>
        <v>0</v>
      </c>
      <c r="S56" s="214">
        <f>SUM(S57:S58)</f>
        <v>0</v>
      </c>
      <c r="U56" s="134"/>
    </row>
    <row r="57" spans="1:21" ht="11.25">
      <c r="A57" s="14"/>
      <c r="B57" s="54" t="s">
        <v>62</v>
      </c>
      <c r="C57" s="18"/>
      <c r="D57" s="241"/>
      <c r="E57" s="18"/>
      <c r="F57" s="18"/>
      <c r="G57" s="168"/>
      <c r="H57" s="241"/>
      <c r="I57" s="241"/>
      <c r="J57" s="18"/>
      <c r="K57" s="18"/>
      <c r="L57" s="241"/>
      <c r="M57" s="241"/>
      <c r="N57" s="241"/>
      <c r="O57" s="241"/>
      <c r="P57" s="241"/>
      <c r="Q57" s="241"/>
      <c r="R57" s="214"/>
      <c r="S57" s="214"/>
      <c r="U57" s="134"/>
    </row>
    <row r="58" spans="1:21" ht="11.25">
      <c r="A58" s="14"/>
      <c r="B58" s="53" t="s">
        <v>63</v>
      </c>
      <c r="C58" s="18"/>
      <c r="D58" s="241"/>
      <c r="E58" s="18"/>
      <c r="F58" s="18"/>
      <c r="G58" s="168"/>
      <c r="H58" s="241"/>
      <c r="I58" s="241"/>
      <c r="J58" s="18"/>
      <c r="K58" s="18"/>
      <c r="L58" s="241"/>
      <c r="M58" s="241"/>
      <c r="N58" s="241"/>
      <c r="O58" s="241"/>
      <c r="P58" s="241"/>
      <c r="Q58" s="241"/>
      <c r="R58" s="214"/>
      <c r="S58" s="214"/>
      <c r="U58" s="134"/>
    </row>
    <row r="59" spans="1:21" ht="11.25">
      <c r="A59" s="14"/>
      <c r="B59" s="54" t="s">
        <v>64</v>
      </c>
      <c r="C59" s="18"/>
      <c r="D59" s="241"/>
      <c r="E59" s="18"/>
      <c r="F59" s="18"/>
      <c r="G59" s="168"/>
      <c r="H59" s="241"/>
      <c r="I59" s="241"/>
      <c r="J59" s="18"/>
      <c r="K59" s="18"/>
      <c r="L59" s="241"/>
      <c r="M59" s="241"/>
      <c r="N59" s="241"/>
      <c r="O59" s="241"/>
      <c r="P59" s="241"/>
      <c r="Q59" s="241"/>
      <c r="R59" s="214"/>
      <c r="S59" s="214"/>
      <c r="U59" s="134"/>
    </row>
    <row r="60" spans="1:21" ht="11.25">
      <c r="A60" s="14">
        <v>2</v>
      </c>
      <c r="B60" s="53" t="s">
        <v>131</v>
      </c>
      <c r="C60" s="18">
        <f>C61+C64+C65+C66</f>
        <v>0</v>
      </c>
      <c r="D60" s="241">
        <f>D61+D64+D65+D66</f>
        <v>0</v>
      </c>
      <c r="E60" s="18">
        <f aca="true" t="shared" si="24" ref="E60:Q60">E61+E64+E65+E66</f>
        <v>0</v>
      </c>
      <c r="F60" s="18">
        <f>F61+F64+F65+F66</f>
        <v>0</v>
      </c>
      <c r="G60" s="168">
        <f t="shared" si="24"/>
        <v>0</v>
      </c>
      <c r="H60" s="241">
        <f t="shared" si="24"/>
        <v>0</v>
      </c>
      <c r="I60" s="241">
        <f t="shared" si="24"/>
        <v>0</v>
      </c>
      <c r="J60" s="18">
        <f t="shared" si="24"/>
        <v>0</v>
      </c>
      <c r="K60" s="18">
        <f t="shared" si="24"/>
        <v>0</v>
      </c>
      <c r="L60" s="241">
        <f t="shared" si="24"/>
        <v>0</v>
      </c>
      <c r="M60" s="241">
        <f t="shared" si="24"/>
        <v>0</v>
      </c>
      <c r="N60" s="241">
        <f t="shared" si="24"/>
        <v>0</v>
      </c>
      <c r="O60" s="241">
        <f t="shared" si="24"/>
        <v>0</v>
      </c>
      <c r="P60" s="241">
        <f t="shared" si="24"/>
        <v>0</v>
      </c>
      <c r="Q60" s="241">
        <f t="shared" si="24"/>
        <v>0</v>
      </c>
      <c r="R60" s="214">
        <f>R61+R64+R65+R66</f>
        <v>0</v>
      </c>
      <c r="S60" s="214">
        <f>S61+S64+S65+S66</f>
        <v>0</v>
      </c>
      <c r="U60" s="134"/>
    </row>
    <row r="61" spans="1:21" ht="11.25">
      <c r="A61" s="10"/>
      <c r="B61" s="53" t="s">
        <v>130</v>
      </c>
      <c r="C61" s="18">
        <f aca="true" t="shared" si="25" ref="C61:K61">SUM(C62:C63)</f>
        <v>0</v>
      </c>
      <c r="D61" s="241">
        <f t="shared" si="25"/>
        <v>0</v>
      </c>
      <c r="E61" s="18">
        <f t="shared" si="25"/>
        <v>0</v>
      </c>
      <c r="F61" s="18">
        <f t="shared" si="25"/>
        <v>0</v>
      </c>
      <c r="G61" s="168">
        <f t="shared" si="25"/>
        <v>0</v>
      </c>
      <c r="H61" s="241">
        <f t="shared" si="25"/>
        <v>0</v>
      </c>
      <c r="I61" s="241">
        <f t="shared" si="25"/>
        <v>0</v>
      </c>
      <c r="J61" s="18">
        <f t="shared" si="25"/>
        <v>0</v>
      </c>
      <c r="K61" s="18">
        <f t="shared" si="25"/>
        <v>0</v>
      </c>
      <c r="L61" s="241">
        <f aca="true" t="shared" si="26" ref="L61:Q61">SUM(L62:L63)</f>
        <v>0</v>
      </c>
      <c r="M61" s="241">
        <f t="shared" si="26"/>
        <v>0</v>
      </c>
      <c r="N61" s="241">
        <f t="shared" si="26"/>
        <v>0</v>
      </c>
      <c r="O61" s="241">
        <f t="shared" si="26"/>
        <v>0</v>
      </c>
      <c r="P61" s="241">
        <f t="shared" si="26"/>
        <v>0</v>
      </c>
      <c r="Q61" s="241">
        <f t="shared" si="26"/>
        <v>0</v>
      </c>
      <c r="R61" s="214">
        <f>SUM(R62:R63)</f>
        <v>0</v>
      </c>
      <c r="S61" s="214">
        <f>SUM(S62:S63)</f>
        <v>0</v>
      </c>
      <c r="U61" s="134"/>
    </row>
    <row r="62" spans="1:21" ht="11.25">
      <c r="A62" s="10"/>
      <c r="B62" s="50" t="s">
        <v>62</v>
      </c>
      <c r="C62" s="18"/>
      <c r="D62" s="241"/>
      <c r="E62" s="18"/>
      <c r="F62" s="18"/>
      <c r="G62" s="168"/>
      <c r="H62" s="241"/>
      <c r="I62" s="241"/>
      <c r="J62" s="18"/>
      <c r="K62" s="18"/>
      <c r="L62" s="241"/>
      <c r="M62" s="241"/>
      <c r="N62" s="241"/>
      <c r="O62" s="241"/>
      <c r="P62" s="241"/>
      <c r="Q62" s="241"/>
      <c r="R62" s="214"/>
      <c r="S62" s="214"/>
      <c r="U62" s="134"/>
    </row>
    <row r="63" spans="1:21" ht="11.25">
      <c r="A63" s="10"/>
      <c r="B63" s="49" t="s">
        <v>63</v>
      </c>
      <c r="C63" s="18"/>
      <c r="D63" s="241"/>
      <c r="E63" s="18"/>
      <c r="F63" s="18"/>
      <c r="G63" s="168"/>
      <c r="H63" s="241"/>
      <c r="I63" s="241"/>
      <c r="J63" s="18"/>
      <c r="K63" s="18"/>
      <c r="L63" s="241"/>
      <c r="M63" s="241"/>
      <c r="N63" s="241"/>
      <c r="O63" s="241"/>
      <c r="P63" s="241"/>
      <c r="Q63" s="241"/>
      <c r="R63" s="214"/>
      <c r="S63" s="214"/>
      <c r="U63" s="163"/>
    </row>
    <row r="64" spans="1:21" ht="33.75">
      <c r="A64" s="10"/>
      <c r="B64" s="51" t="s">
        <v>103</v>
      </c>
      <c r="C64" s="18"/>
      <c r="D64" s="241"/>
      <c r="E64" s="18"/>
      <c r="F64" s="18"/>
      <c r="G64" s="168"/>
      <c r="H64" s="241"/>
      <c r="I64" s="241"/>
      <c r="J64" s="18"/>
      <c r="K64" s="18"/>
      <c r="L64" s="241"/>
      <c r="M64" s="241"/>
      <c r="N64" s="241"/>
      <c r="O64" s="241"/>
      <c r="P64" s="241"/>
      <c r="Q64" s="241"/>
      <c r="R64" s="214"/>
      <c r="S64" s="214"/>
      <c r="U64" s="134"/>
    </row>
    <row r="65" spans="1:21" ht="11.25">
      <c r="A65" s="10"/>
      <c r="B65" s="50" t="s">
        <v>65</v>
      </c>
      <c r="C65" s="18"/>
      <c r="D65" s="241"/>
      <c r="E65" s="18"/>
      <c r="F65" s="18"/>
      <c r="G65" s="168"/>
      <c r="H65" s="241"/>
      <c r="I65" s="241"/>
      <c r="J65" s="18"/>
      <c r="K65" s="18"/>
      <c r="L65" s="241"/>
      <c r="M65" s="241"/>
      <c r="N65" s="241"/>
      <c r="O65" s="241"/>
      <c r="P65" s="241"/>
      <c r="Q65" s="241"/>
      <c r="R65" s="214"/>
      <c r="S65" s="214"/>
      <c r="U65" s="134"/>
    </row>
    <row r="66" spans="1:21" ht="11.25">
      <c r="A66" s="10"/>
      <c r="B66" s="49" t="s">
        <v>66</v>
      </c>
      <c r="C66" s="18"/>
      <c r="D66" s="241"/>
      <c r="E66" s="18"/>
      <c r="F66" s="18"/>
      <c r="G66" s="168"/>
      <c r="H66" s="241"/>
      <c r="I66" s="241"/>
      <c r="J66" s="18"/>
      <c r="K66" s="18"/>
      <c r="L66" s="241"/>
      <c r="M66" s="241"/>
      <c r="N66" s="241"/>
      <c r="O66" s="241"/>
      <c r="P66" s="241"/>
      <c r="Q66" s="241"/>
      <c r="R66" s="214"/>
      <c r="S66" s="214"/>
      <c r="U66" s="134"/>
    </row>
    <row r="67" spans="1:21" s="19" customFormat="1" ht="11.25">
      <c r="A67" s="58" t="s">
        <v>15</v>
      </c>
      <c r="B67" s="58" t="s">
        <v>132</v>
      </c>
      <c r="C67" s="9">
        <f>C68+C83</f>
        <v>0</v>
      </c>
      <c r="D67" s="239">
        <f>D68+D83</f>
        <v>0</v>
      </c>
      <c r="E67" s="9">
        <f aca="true" t="shared" si="27" ref="E67:Q67">E68+E83</f>
        <v>0</v>
      </c>
      <c r="F67" s="9">
        <f t="shared" si="27"/>
        <v>0</v>
      </c>
      <c r="G67" s="166">
        <f t="shared" si="27"/>
        <v>0</v>
      </c>
      <c r="H67" s="239">
        <f t="shared" si="27"/>
        <v>0</v>
      </c>
      <c r="I67" s="239">
        <f t="shared" si="27"/>
        <v>0</v>
      </c>
      <c r="J67" s="9">
        <f t="shared" si="27"/>
        <v>0</v>
      </c>
      <c r="K67" s="9">
        <f t="shared" si="27"/>
        <v>0</v>
      </c>
      <c r="L67" s="239">
        <f t="shared" si="27"/>
        <v>0</v>
      </c>
      <c r="M67" s="239">
        <f t="shared" si="27"/>
        <v>0</v>
      </c>
      <c r="N67" s="239">
        <f t="shared" si="27"/>
        <v>0</v>
      </c>
      <c r="O67" s="239">
        <f t="shared" si="27"/>
        <v>0</v>
      </c>
      <c r="P67" s="239">
        <f t="shared" si="27"/>
        <v>0</v>
      </c>
      <c r="Q67" s="239">
        <f t="shared" si="27"/>
        <v>0</v>
      </c>
      <c r="R67" s="162">
        <f>R68+R83</f>
        <v>0</v>
      </c>
      <c r="S67" s="162">
        <f>S68+S83</f>
        <v>0</v>
      </c>
      <c r="U67" s="134"/>
    </row>
    <row r="68" spans="1:21" s="2" customFormat="1" ht="11.25">
      <c r="A68" s="14">
        <v>1</v>
      </c>
      <c r="B68" s="53" t="s">
        <v>133</v>
      </c>
      <c r="C68" s="18">
        <f>C69+C74+C79</f>
        <v>0</v>
      </c>
      <c r="D68" s="241">
        <f>D69+D74+D79</f>
        <v>0</v>
      </c>
      <c r="E68" s="145">
        <f>E69+E74+E79</f>
        <v>0</v>
      </c>
      <c r="F68" s="18">
        <f aca="true" t="shared" si="28" ref="F68:Q68">F69+F74+F79</f>
        <v>0</v>
      </c>
      <c r="G68" s="168">
        <f t="shared" si="28"/>
        <v>0</v>
      </c>
      <c r="H68" s="241">
        <f t="shared" si="28"/>
        <v>0</v>
      </c>
      <c r="I68" s="241">
        <f t="shared" si="28"/>
        <v>0</v>
      </c>
      <c r="J68" s="18">
        <f t="shared" si="28"/>
        <v>0</v>
      </c>
      <c r="K68" s="18">
        <f t="shared" si="28"/>
        <v>0</v>
      </c>
      <c r="L68" s="241">
        <f t="shared" si="28"/>
        <v>0</v>
      </c>
      <c r="M68" s="241">
        <f t="shared" si="28"/>
        <v>0</v>
      </c>
      <c r="N68" s="241">
        <f t="shared" si="28"/>
        <v>0</v>
      </c>
      <c r="O68" s="241">
        <f t="shared" si="28"/>
        <v>0</v>
      </c>
      <c r="P68" s="241">
        <f t="shared" si="28"/>
        <v>0</v>
      </c>
      <c r="Q68" s="241">
        <f t="shared" si="28"/>
        <v>0</v>
      </c>
      <c r="R68" s="214">
        <f>R69+R74+R79</f>
        <v>0</v>
      </c>
      <c r="S68" s="214">
        <f>S69+S74+S79</f>
        <v>0</v>
      </c>
      <c r="U68" s="134"/>
    </row>
    <row r="69" spans="1:21" s="2" customFormat="1" ht="11.25">
      <c r="A69" s="15"/>
      <c r="B69" s="53" t="s">
        <v>124</v>
      </c>
      <c r="C69" s="18">
        <f aca="true" t="shared" si="29" ref="C69:K69">SUM(C70:C73)</f>
        <v>0</v>
      </c>
      <c r="D69" s="241">
        <f t="shared" si="29"/>
        <v>0</v>
      </c>
      <c r="E69" s="18">
        <f t="shared" si="29"/>
        <v>0</v>
      </c>
      <c r="F69" s="18">
        <f t="shared" si="29"/>
        <v>0</v>
      </c>
      <c r="G69" s="168">
        <f t="shared" si="29"/>
        <v>0</v>
      </c>
      <c r="H69" s="241">
        <f t="shared" si="29"/>
        <v>0</v>
      </c>
      <c r="I69" s="241">
        <f t="shared" si="29"/>
        <v>0</v>
      </c>
      <c r="J69" s="18">
        <f t="shared" si="29"/>
        <v>0</v>
      </c>
      <c r="K69" s="18">
        <f t="shared" si="29"/>
        <v>0</v>
      </c>
      <c r="L69" s="241">
        <f aca="true" t="shared" si="30" ref="L69:Q69">SUM(L70:L73)</f>
        <v>0</v>
      </c>
      <c r="M69" s="241">
        <f t="shared" si="30"/>
        <v>0</v>
      </c>
      <c r="N69" s="241">
        <f t="shared" si="30"/>
        <v>0</v>
      </c>
      <c r="O69" s="241">
        <f t="shared" si="30"/>
        <v>0</v>
      </c>
      <c r="P69" s="241">
        <f t="shared" si="30"/>
        <v>0</v>
      </c>
      <c r="Q69" s="241">
        <f t="shared" si="30"/>
        <v>0</v>
      </c>
      <c r="R69" s="214">
        <f>SUM(R70:R73)</f>
        <v>0</v>
      </c>
      <c r="S69" s="214">
        <f>SUM(S70:S73)</f>
        <v>0</v>
      </c>
      <c r="U69" s="134"/>
    </row>
    <row r="70" spans="1:21" s="2" customFormat="1" ht="11.25">
      <c r="A70" s="15"/>
      <c r="B70" s="49" t="s">
        <v>52</v>
      </c>
      <c r="C70" s="47"/>
      <c r="D70" s="242"/>
      <c r="E70" s="47"/>
      <c r="F70" s="47"/>
      <c r="G70" s="169"/>
      <c r="H70" s="242"/>
      <c r="I70" s="242"/>
      <c r="J70" s="47"/>
      <c r="K70" s="47"/>
      <c r="L70" s="242"/>
      <c r="M70" s="242"/>
      <c r="N70" s="242"/>
      <c r="O70" s="242"/>
      <c r="P70" s="242"/>
      <c r="Q70" s="242"/>
      <c r="R70" s="215"/>
      <c r="S70" s="215"/>
      <c r="U70" s="134"/>
    </row>
    <row r="71" spans="1:21" s="2" customFormat="1" ht="11.25">
      <c r="A71" s="15"/>
      <c r="B71" s="49" t="s">
        <v>53</v>
      </c>
      <c r="C71" s="47"/>
      <c r="D71" s="242"/>
      <c r="E71" s="47"/>
      <c r="F71" s="47"/>
      <c r="G71" s="169"/>
      <c r="H71" s="242"/>
      <c r="I71" s="242"/>
      <c r="J71" s="47"/>
      <c r="K71" s="47"/>
      <c r="L71" s="242"/>
      <c r="M71" s="242"/>
      <c r="N71" s="242"/>
      <c r="O71" s="242"/>
      <c r="P71" s="242"/>
      <c r="Q71" s="242"/>
      <c r="R71" s="215"/>
      <c r="S71" s="215"/>
      <c r="U71" s="134"/>
    </row>
    <row r="72" spans="1:21" s="2" customFormat="1" ht="11.25">
      <c r="A72" s="15"/>
      <c r="B72" s="49" t="s">
        <v>54</v>
      </c>
      <c r="C72" s="47"/>
      <c r="D72" s="242"/>
      <c r="E72" s="47"/>
      <c r="F72" s="47"/>
      <c r="G72" s="169"/>
      <c r="H72" s="242"/>
      <c r="I72" s="242"/>
      <c r="J72" s="47"/>
      <c r="K72" s="47"/>
      <c r="L72" s="242"/>
      <c r="M72" s="242"/>
      <c r="N72" s="242"/>
      <c r="O72" s="242"/>
      <c r="P72" s="242"/>
      <c r="Q72" s="242"/>
      <c r="R72" s="215"/>
      <c r="S72" s="215"/>
      <c r="U72" s="134"/>
    </row>
    <row r="73" spans="1:21" s="2" customFormat="1" ht="11.25">
      <c r="A73" s="15"/>
      <c r="B73" s="50" t="s">
        <v>67</v>
      </c>
      <c r="C73" s="47"/>
      <c r="D73" s="242"/>
      <c r="E73" s="47"/>
      <c r="F73" s="47"/>
      <c r="G73" s="169"/>
      <c r="H73" s="242"/>
      <c r="I73" s="242"/>
      <c r="J73" s="47"/>
      <c r="K73" s="47"/>
      <c r="L73" s="242"/>
      <c r="M73" s="242"/>
      <c r="N73" s="242"/>
      <c r="O73" s="242"/>
      <c r="P73" s="242"/>
      <c r="Q73" s="242"/>
      <c r="R73" s="215"/>
      <c r="S73" s="215"/>
      <c r="U73" s="134"/>
    </row>
    <row r="74" spans="1:21" s="2" customFormat="1" ht="11.25">
      <c r="A74" s="15"/>
      <c r="B74" s="53" t="s">
        <v>134</v>
      </c>
      <c r="C74" s="18">
        <f aca="true" t="shared" si="31" ref="C74:K74">SUM(C75:C78)</f>
        <v>0</v>
      </c>
      <c r="D74" s="241">
        <f t="shared" si="31"/>
        <v>0</v>
      </c>
      <c r="E74" s="18">
        <f t="shared" si="31"/>
        <v>0</v>
      </c>
      <c r="F74" s="18">
        <f t="shared" si="31"/>
        <v>0</v>
      </c>
      <c r="G74" s="168">
        <f t="shared" si="31"/>
        <v>0</v>
      </c>
      <c r="H74" s="241">
        <f t="shared" si="31"/>
        <v>0</v>
      </c>
      <c r="I74" s="241">
        <f t="shared" si="31"/>
        <v>0</v>
      </c>
      <c r="J74" s="18">
        <f t="shared" si="31"/>
        <v>0</v>
      </c>
      <c r="K74" s="18">
        <f t="shared" si="31"/>
        <v>0</v>
      </c>
      <c r="L74" s="241">
        <f aca="true" t="shared" si="32" ref="L74:Q74">SUM(L75:L78)</f>
        <v>0</v>
      </c>
      <c r="M74" s="241">
        <f t="shared" si="32"/>
        <v>0</v>
      </c>
      <c r="N74" s="241">
        <f t="shared" si="32"/>
        <v>0</v>
      </c>
      <c r="O74" s="241">
        <f t="shared" si="32"/>
        <v>0</v>
      </c>
      <c r="P74" s="241">
        <f t="shared" si="32"/>
        <v>0</v>
      </c>
      <c r="Q74" s="241">
        <f t="shared" si="32"/>
        <v>0</v>
      </c>
      <c r="R74" s="214">
        <f>SUM(R75:R78)</f>
        <v>0</v>
      </c>
      <c r="S74" s="214">
        <f>SUM(S75:S78)</f>
        <v>0</v>
      </c>
      <c r="U74" s="134"/>
    </row>
    <row r="75" spans="1:21" s="2" customFormat="1" ht="11.25">
      <c r="A75" s="15"/>
      <c r="B75" s="49" t="s">
        <v>52</v>
      </c>
      <c r="C75" s="16"/>
      <c r="D75" s="243"/>
      <c r="E75" s="146"/>
      <c r="F75" s="146"/>
      <c r="G75" s="188"/>
      <c r="H75" s="243"/>
      <c r="I75" s="243"/>
      <c r="J75" s="146"/>
      <c r="K75" s="146"/>
      <c r="L75" s="243"/>
      <c r="M75" s="243"/>
      <c r="N75" s="243"/>
      <c r="O75" s="243"/>
      <c r="P75" s="243"/>
      <c r="Q75" s="243"/>
      <c r="R75" s="216"/>
      <c r="S75" s="216"/>
      <c r="U75" s="134"/>
    </row>
    <row r="76" spans="1:21" s="2" customFormat="1" ht="11.25">
      <c r="A76" s="15"/>
      <c r="B76" s="49" t="s">
        <v>53</v>
      </c>
      <c r="C76" s="16"/>
      <c r="D76" s="243"/>
      <c r="E76" s="146"/>
      <c r="F76" s="146"/>
      <c r="G76" s="188"/>
      <c r="H76" s="243"/>
      <c r="I76" s="243"/>
      <c r="J76" s="146"/>
      <c r="K76" s="146"/>
      <c r="L76" s="243"/>
      <c r="M76" s="243"/>
      <c r="N76" s="243"/>
      <c r="O76" s="243"/>
      <c r="P76" s="243"/>
      <c r="Q76" s="243"/>
      <c r="R76" s="216"/>
      <c r="S76" s="216"/>
      <c r="U76" s="134"/>
    </row>
    <row r="77" spans="1:21" s="2" customFormat="1" ht="11.25">
      <c r="A77" s="15"/>
      <c r="B77" s="49" t="s">
        <v>54</v>
      </c>
      <c r="C77" s="16"/>
      <c r="D77" s="243"/>
      <c r="E77" s="146"/>
      <c r="F77" s="146"/>
      <c r="G77" s="188"/>
      <c r="H77" s="243"/>
      <c r="I77" s="243"/>
      <c r="J77" s="146"/>
      <c r="K77" s="146"/>
      <c r="L77" s="243"/>
      <c r="M77" s="243"/>
      <c r="N77" s="243"/>
      <c r="O77" s="243"/>
      <c r="P77" s="243"/>
      <c r="Q77" s="243"/>
      <c r="R77" s="216"/>
      <c r="S77" s="216"/>
      <c r="U77" s="134"/>
    </row>
    <row r="78" spans="1:21" s="2" customFormat="1" ht="11.25">
      <c r="A78" s="15"/>
      <c r="B78" s="50" t="s">
        <v>67</v>
      </c>
      <c r="C78" s="16"/>
      <c r="D78" s="243"/>
      <c r="E78" s="146"/>
      <c r="F78" s="146"/>
      <c r="G78" s="188"/>
      <c r="H78" s="243"/>
      <c r="I78" s="243"/>
      <c r="J78" s="146"/>
      <c r="K78" s="146"/>
      <c r="L78" s="243"/>
      <c r="M78" s="243"/>
      <c r="N78" s="243"/>
      <c r="O78" s="243"/>
      <c r="P78" s="243"/>
      <c r="Q78" s="243"/>
      <c r="R78" s="215"/>
      <c r="S78" s="215"/>
      <c r="U78" s="134"/>
    </row>
    <row r="79" spans="1:21" s="2" customFormat="1" ht="11.25">
      <c r="A79" s="15"/>
      <c r="B79" s="53" t="s">
        <v>135</v>
      </c>
      <c r="C79" s="18">
        <f aca="true" t="shared" si="33" ref="C79:K79">SUM(C80:C82)</f>
        <v>0</v>
      </c>
      <c r="D79" s="241">
        <f t="shared" si="33"/>
        <v>0</v>
      </c>
      <c r="E79" s="18">
        <f t="shared" si="33"/>
        <v>0</v>
      </c>
      <c r="F79" s="18">
        <f t="shared" si="33"/>
        <v>0</v>
      </c>
      <c r="G79" s="168">
        <f t="shared" si="33"/>
        <v>0</v>
      </c>
      <c r="H79" s="241">
        <f t="shared" si="33"/>
        <v>0</v>
      </c>
      <c r="I79" s="241">
        <f t="shared" si="33"/>
        <v>0</v>
      </c>
      <c r="J79" s="18">
        <f t="shared" si="33"/>
        <v>0</v>
      </c>
      <c r="K79" s="18">
        <f t="shared" si="33"/>
        <v>0</v>
      </c>
      <c r="L79" s="241">
        <f aca="true" t="shared" si="34" ref="L79:Q79">SUM(L80:L82)</f>
        <v>0</v>
      </c>
      <c r="M79" s="241">
        <f t="shared" si="34"/>
        <v>0</v>
      </c>
      <c r="N79" s="241">
        <f t="shared" si="34"/>
        <v>0</v>
      </c>
      <c r="O79" s="241">
        <f t="shared" si="34"/>
        <v>0</v>
      </c>
      <c r="P79" s="241">
        <f t="shared" si="34"/>
        <v>0</v>
      </c>
      <c r="Q79" s="241">
        <f t="shared" si="34"/>
        <v>0</v>
      </c>
      <c r="R79" s="214">
        <f>SUM(R80:R82)</f>
        <v>0</v>
      </c>
      <c r="S79" s="214">
        <f>SUM(S80:S82)</f>
        <v>0</v>
      </c>
      <c r="U79" s="134"/>
    </row>
    <row r="80" spans="1:21" ht="11.25">
      <c r="A80" s="17"/>
      <c r="B80" s="55" t="s">
        <v>71</v>
      </c>
      <c r="C80" s="16"/>
      <c r="D80" s="241"/>
      <c r="E80" s="16"/>
      <c r="F80" s="16"/>
      <c r="G80" s="16"/>
      <c r="H80" s="241"/>
      <c r="I80" s="241"/>
      <c r="J80" s="16"/>
      <c r="K80" s="16"/>
      <c r="L80" s="241"/>
      <c r="M80" s="241"/>
      <c r="N80" s="241"/>
      <c r="O80" s="241"/>
      <c r="P80" s="241"/>
      <c r="Q80" s="241"/>
      <c r="R80" s="214"/>
      <c r="S80" s="214"/>
      <c r="U80" s="134"/>
    </row>
    <row r="81" spans="1:21" ht="11.25">
      <c r="A81" s="17"/>
      <c r="B81" s="56" t="s">
        <v>68</v>
      </c>
      <c r="C81" s="16"/>
      <c r="D81" s="241"/>
      <c r="E81" s="16"/>
      <c r="F81" s="16"/>
      <c r="G81" s="16"/>
      <c r="H81" s="241"/>
      <c r="I81" s="241"/>
      <c r="J81" s="16"/>
      <c r="K81" s="16"/>
      <c r="L81" s="241"/>
      <c r="M81" s="241"/>
      <c r="N81" s="241"/>
      <c r="O81" s="241"/>
      <c r="P81" s="241"/>
      <c r="Q81" s="241"/>
      <c r="R81" s="214"/>
      <c r="S81" s="214"/>
      <c r="T81" s="230"/>
      <c r="U81" s="134"/>
    </row>
    <row r="82" spans="1:20" ht="11.25">
      <c r="A82" s="17"/>
      <c r="B82" s="56" t="s">
        <v>69</v>
      </c>
      <c r="C82" s="18"/>
      <c r="D82" s="241"/>
      <c r="E82" s="18"/>
      <c r="F82" s="18"/>
      <c r="G82" s="168"/>
      <c r="H82" s="241"/>
      <c r="I82" s="241"/>
      <c r="J82" s="18"/>
      <c r="K82" s="18"/>
      <c r="L82" s="241"/>
      <c r="M82" s="241"/>
      <c r="N82" s="241"/>
      <c r="O82" s="241"/>
      <c r="P82" s="241"/>
      <c r="Q82" s="241"/>
      <c r="R82" s="214"/>
      <c r="S82" s="214"/>
      <c r="T82" s="230"/>
    </row>
    <row r="83" spans="1:20" ht="11.25">
      <c r="A83" s="17">
        <v>2</v>
      </c>
      <c r="B83" s="55" t="s">
        <v>70</v>
      </c>
      <c r="C83" s="18"/>
      <c r="D83" s="241"/>
      <c r="E83" s="18"/>
      <c r="F83" s="18"/>
      <c r="G83" s="168"/>
      <c r="H83" s="241"/>
      <c r="I83" s="241"/>
      <c r="J83" s="18"/>
      <c r="K83" s="18"/>
      <c r="L83" s="241"/>
      <c r="M83" s="241"/>
      <c r="N83" s="241"/>
      <c r="O83" s="241"/>
      <c r="P83" s="241"/>
      <c r="Q83" s="241"/>
      <c r="R83" s="214"/>
      <c r="S83" s="214"/>
      <c r="T83" s="230"/>
    </row>
    <row r="84" spans="1:20" s="19" customFormat="1" ht="22.5">
      <c r="A84" s="8" t="s">
        <v>31</v>
      </c>
      <c r="B84" s="58" t="s">
        <v>61</v>
      </c>
      <c r="C84" s="9"/>
      <c r="D84" s="239"/>
      <c r="E84" s="9"/>
      <c r="F84" s="9"/>
      <c r="G84" s="9"/>
      <c r="H84" s="239"/>
      <c r="I84" s="239"/>
      <c r="J84" s="9"/>
      <c r="K84" s="9"/>
      <c r="L84" s="239"/>
      <c r="M84" s="239"/>
      <c r="N84" s="239"/>
      <c r="O84" s="239"/>
      <c r="P84" s="239"/>
      <c r="Q84" s="239"/>
      <c r="R84" s="217"/>
      <c r="S84" s="217"/>
      <c r="T84" s="163"/>
    </row>
    <row r="85" spans="1:20" s="2" customFormat="1" ht="11.25">
      <c r="A85" s="43"/>
      <c r="B85" s="44" t="s">
        <v>136</v>
      </c>
      <c r="C85" s="9">
        <f>SUM(C47+C11)</f>
        <v>0</v>
      </c>
      <c r="D85" s="239">
        <f>SUM(D47+D11)</f>
        <v>0</v>
      </c>
      <c r="E85" s="9">
        <f aca="true" t="shared" si="35" ref="E85:K85">SUM(E47+E11)</f>
        <v>0</v>
      </c>
      <c r="F85" s="9">
        <f>SUM(F47+F11)</f>
        <v>0</v>
      </c>
      <c r="G85" s="166">
        <f t="shared" si="35"/>
        <v>0</v>
      </c>
      <c r="H85" s="239">
        <f>SUM(H47+H11)</f>
        <v>0</v>
      </c>
      <c r="I85" s="239">
        <f>SUM(I47+I11)</f>
        <v>0</v>
      </c>
      <c r="J85" s="9">
        <f t="shared" si="35"/>
        <v>0</v>
      </c>
      <c r="K85" s="9">
        <f t="shared" si="35"/>
        <v>0</v>
      </c>
      <c r="L85" s="239">
        <f aca="true" t="shared" si="36" ref="L85:R85">SUM(L47+L11)</f>
        <v>0</v>
      </c>
      <c r="M85" s="239">
        <f t="shared" si="36"/>
        <v>0</v>
      </c>
      <c r="N85" s="239">
        <f t="shared" si="36"/>
        <v>0</v>
      </c>
      <c r="O85" s="239">
        <f t="shared" si="36"/>
        <v>0</v>
      </c>
      <c r="P85" s="239">
        <f t="shared" si="36"/>
        <v>0</v>
      </c>
      <c r="Q85" s="239">
        <f t="shared" si="36"/>
        <v>0</v>
      </c>
      <c r="R85" s="9">
        <f t="shared" si="36"/>
        <v>0</v>
      </c>
      <c r="S85" s="9">
        <f>SUM(S47+S11)</f>
        <v>0</v>
      </c>
      <c r="T85" s="117"/>
    </row>
    <row r="86" spans="3:20" s="2" customFormat="1" ht="11.25">
      <c r="C86" s="225">
        <f aca="true" t="shared" si="37" ref="C86:R86">ROUND(C85-C141,2)</f>
        <v>0</v>
      </c>
      <c r="D86" s="225">
        <f t="shared" si="37"/>
        <v>0</v>
      </c>
      <c r="E86" s="225">
        <f t="shared" si="37"/>
        <v>0</v>
      </c>
      <c r="F86" s="225">
        <f t="shared" si="37"/>
        <v>0</v>
      </c>
      <c r="G86" s="226">
        <f t="shared" si="37"/>
        <v>0</v>
      </c>
      <c r="H86" s="225">
        <f t="shared" si="37"/>
        <v>0</v>
      </c>
      <c r="I86" s="225">
        <f t="shared" si="37"/>
        <v>0</v>
      </c>
      <c r="J86" s="225">
        <f t="shared" si="37"/>
        <v>0</v>
      </c>
      <c r="K86" s="225">
        <f t="shared" si="37"/>
        <v>0</v>
      </c>
      <c r="L86" s="225">
        <f t="shared" si="37"/>
        <v>0</v>
      </c>
      <c r="M86" s="225">
        <f t="shared" si="37"/>
        <v>0</v>
      </c>
      <c r="N86" s="225">
        <f t="shared" si="37"/>
        <v>0</v>
      </c>
      <c r="O86" s="225">
        <f t="shared" si="37"/>
        <v>0</v>
      </c>
      <c r="P86" s="225">
        <f t="shared" si="37"/>
        <v>0</v>
      </c>
      <c r="Q86" s="225">
        <f t="shared" si="37"/>
        <v>0</v>
      </c>
      <c r="R86" s="115">
        <f t="shared" si="37"/>
        <v>0</v>
      </c>
      <c r="S86" s="115">
        <f>ROUND(S85-S141,2)</f>
        <v>0</v>
      </c>
      <c r="T86" s="117"/>
    </row>
    <row r="87" spans="3:20" s="2" customFormat="1" ht="11.25">
      <c r="C87" s="116" t="str">
        <f aca="true" t="shared" si="38" ref="C87:R87">IF(C86=0,"ZGODNY","NIEZGODNY")</f>
        <v>ZGODNY</v>
      </c>
      <c r="D87" s="116" t="str">
        <f t="shared" si="38"/>
        <v>ZGODNY</v>
      </c>
      <c r="E87" s="116" t="str">
        <f t="shared" si="38"/>
        <v>ZGODNY</v>
      </c>
      <c r="F87" s="116" t="str">
        <f t="shared" si="38"/>
        <v>ZGODNY</v>
      </c>
      <c r="G87" s="170" t="str">
        <f t="shared" si="38"/>
        <v>ZGODNY</v>
      </c>
      <c r="H87" s="41" t="str">
        <f t="shared" si="38"/>
        <v>ZGODNY</v>
      </c>
      <c r="I87" s="116" t="str">
        <f t="shared" si="38"/>
        <v>ZGODNY</v>
      </c>
      <c r="J87" s="116" t="str">
        <f t="shared" si="38"/>
        <v>ZGODNY</v>
      </c>
      <c r="K87" s="116" t="str">
        <f t="shared" si="38"/>
        <v>ZGODNY</v>
      </c>
      <c r="L87" s="116" t="str">
        <f t="shared" si="38"/>
        <v>ZGODNY</v>
      </c>
      <c r="M87" s="116" t="str">
        <f t="shared" si="38"/>
        <v>ZGODNY</v>
      </c>
      <c r="N87" s="156" t="str">
        <f t="shared" si="38"/>
        <v>ZGODNY</v>
      </c>
      <c r="O87" s="116" t="str">
        <f t="shared" si="38"/>
        <v>ZGODNY</v>
      </c>
      <c r="P87" s="116" t="str">
        <f t="shared" si="38"/>
        <v>ZGODNY</v>
      </c>
      <c r="Q87" s="116" t="str">
        <f t="shared" si="38"/>
        <v>ZGODNY</v>
      </c>
      <c r="R87" s="116" t="str">
        <f t="shared" si="38"/>
        <v>ZGODNY</v>
      </c>
      <c r="S87" s="116" t="str">
        <f>IF(S86=0,"ZGODNY","NIEZGODNY")</f>
        <v>ZGODNY</v>
      </c>
      <c r="T87" s="117"/>
    </row>
    <row r="88" spans="1:22" s="2" customFormat="1" ht="10.5" customHeight="1">
      <c r="A88" s="279" t="s">
        <v>9</v>
      </c>
      <c r="B88" s="280"/>
      <c r="C88" s="66" t="str">
        <f aca="true" t="shared" si="39" ref="C88:R88">C8</f>
        <v>Rok</v>
      </c>
      <c r="D88" s="66" t="str">
        <f t="shared" si="39"/>
        <v>Rok</v>
      </c>
      <c r="E88" s="65" t="str">
        <f t="shared" si="39"/>
        <v>KW I</v>
      </c>
      <c r="F88" s="65" t="str">
        <f t="shared" si="39"/>
        <v>KW II</v>
      </c>
      <c r="G88" s="171" t="str">
        <f t="shared" si="39"/>
        <v>KW III</v>
      </c>
      <c r="H88" s="65" t="str">
        <f t="shared" si="39"/>
        <v>Rok</v>
      </c>
      <c r="I88" s="65" t="str">
        <f t="shared" si="39"/>
        <v>KW I</v>
      </c>
      <c r="J88" s="65" t="str">
        <f t="shared" si="39"/>
        <v>KW II</v>
      </c>
      <c r="K88" s="65" t="str">
        <f t="shared" si="39"/>
        <v>KW III</v>
      </c>
      <c r="L88" s="66" t="str">
        <f t="shared" si="39"/>
        <v>PRG -Rok</v>
      </c>
      <c r="M88" s="66" t="str">
        <f t="shared" si="39"/>
        <v>PRG -Rok</v>
      </c>
      <c r="N88" s="157" t="str">
        <f t="shared" si="39"/>
        <v>PRG -Rok</v>
      </c>
      <c r="O88" s="66" t="str">
        <f t="shared" si="39"/>
        <v>PRG -Rok</v>
      </c>
      <c r="P88" s="66" t="str">
        <f t="shared" si="39"/>
        <v>PRG -Rok</v>
      </c>
      <c r="Q88" s="66" t="str">
        <f t="shared" si="39"/>
        <v>PRG -Rok</v>
      </c>
      <c r="R88" s="66" t="str">
        <f t="shared" si="39"/>
        <v>PRG -Rok</v>
      </c>
      <c r="S88" s="66" t="str">
        <f>S8</f>
        <v>PRG -Rok</v>
      </c>
      <c r="U88" s="134"/>
      <c r="V88" s="135"/>
    </row>
    <row r="89" spans="1:22" s="2" customFormat="1" ht="11.25" customHeight="1">
      <c r="A89" s="281"/>
      <c r="B89" s="282"/>
      <c r="C89" s="65" t="str">
        <f aca="true" t="shared" si="40" ref="C89:R89">C9</f>
        <v>31-12-2017</v>
      </c>
      <c r="D89" s="65" t="str">
        <f t="shared" si="40"/>
        <v>31-12-2018</v>
      </c>
      <c r="E89" s="65" t="str">
        <f t="shared" si="40"/>
        <v>30-04-2019</v>
      </c>
      <c r="F89" s="65" t="str">
        <f t="shared" si="40"/>
        <v>30-06-2019</v>
      </c>
      <c r="G89" s="171" t="str">
        <f t="shared" si="40"/>
        <v>30-09-2019</v>
      </c>
      <c r="H89" s="65" t="str">
        <f t="shared" si="40"/>
        <v>31-12-2019</v>
      </c>
      <c r="I89" s="65" t="str">
        <f t="shared" si="40"/>
        <v>30-04-2020</v>
      </c>
      <c r="J89" s="65" t="str">
        <f t="shared" si="40"/>
        <v>30-06-2020</v>
      </c>
      <c r="K89" s="65" t="str">
        <f t="shared" si="40"/>
        <v>30-09-2020</v>
      </c>
      <c r="L89" s="65" t="str">
        <f t="shared" si="40"/>
        <v>31-12-2020</v>
      </c>
      <c r="M89" s="65" t="str">
        <f t="shared" si="40"/>
        <v>31-12-2021</v>
      </c>
      <c r="N89" s="157" t="str">
        <f t="shared" si="40"/>
        <v>31-12-2022</v>
      </c>
      <c r="O89" s="65" t="str">
        <f t="shared" si="40"/>
        <v>31-12-2023</v>
      </c>
      <c r="P89" s="65" t="str">
        <f t="shared" si="40"/>
        <v>31-12-2024</v>
      </c>
      <c r="Q89" s="65" t="str">
        <f t="shared" si="40"/>
        <v>31-12-2025</v>
      </c>
      <c r="R89" s="65" t="str">
        <f t="shared" si="40"/>
        <v>31-12-2026</v>
      </c>
      <c r="S89" s="65" t="str">
        <f>S9</f>
        <v>31-12-2027</v>
      </c>
      <c r="T89" s="1"/>
      <c r="U89" s="1"/>
      <c r="V89" s="1"/>
    </row>
    <row r="90" spans="1:22" s="2" customFormat="1" ht="11.25" customHeight="1">
      <c r="A90" s="283"/>
      <c r="B90" s="284"/>
      <c r="C90" s="65" t="str">
        <f>C10</f>
        <v>360</v>
      </c>
      <c r="D90" s="65" t="str">
        <f>D10</f>
        <v>360</v>
      </c>
      <c r="E90" s="66">
        <v>120</v>
      </c>
      <c r="F90" s="66">
        <v>180</v>
      </c>
      <c r="G90" s="172">
        <v>240</v>
      </c>
      <c r="H90" s="66">
        <v>360</v>
      </c>
      <c r="I90" s="65" t="str">
        <f>I10</f>
        <v>120</v>
      </c>
      <c r="J90" s="66">
        <v>180</v>
      </c>
      <c r="K90" s="66">
        <v>240</v>
      </c>
      <c r="L90" s="65" t="str">
        <f>L10</f>
        <v>360</v>
      </c>
      <c r="M90" s="66">
        <v>360</v>
      </c>
      <c r="N90" s="157">
        <v>360</v>
      </c>
      <c r="O90" s="66">
        <v>360</v>
      </c>
      <c r="P90" s="66">
        <v>360</v>
      </c>
      <c r="Q90" s="66">
        <v>360</v>
      </c>
      <c r="R90" s="66">
        <v>360</v>
      </c>
      <c r="S90" s="66">
        <v>360</v>
      </c>
      <c r="T90" s="1"/>
      <c r="U90" s="1"/>
      <c r="V90" s="1"/>
    </row>
    <row r="91" spans="1:22" s="2" customFormat="1" ht="11.25">
      <c r="A91" s="64" t="s">
        <v>12</v>
      </c>
      <c r="B91" s="123" t="s">
        <v>138</v>
      </c>
      <c r="C91" s="39">
        <f>SUM(C92:C100)</f>
        <v>0</v>
      </c>
      <c r="D91" s="244">
        <f>SUM(D92:D100)</f>
        <v>0</v>
      </c>
      <c r="E91" s="39">
        <f aca="true" t="shared" si="41" ref="E91:K91">SUM(E92:E100)</f>
        <v>0</v>
      </c>
      <c r="F91" s="39">
        <f>SUM(F92:F100)</f>
        <v>0</v>
      </c>
      <c r="G91" s="165">
        <f t="shared" si="41"/>
        <v>0</v>
      </c>
      <c r="H91" s="244">
        <f>SUM(H92:H100)</f>
        <v>0</v>
      </c>
      <c r="I91" s="244">
        <f>SUM(I92:I100)</f>
        <v>0</v>
      </c>
      <c r="J91" s="39">
        <f t="shared" si="41"/>
        <v>0</v>
      </c>
      <c r="K91" s="39">
        <f t="shared" si="41"/>
        <v>0</v>
      </c>
      <c r="L91" s="244">
        <f aca="true" t="shared" si="42" ref="L91:Q91">SUM(L92:L100)</f>
        <v>0</v>
      </c>
      <c r="M91" s="244">
        <f t="shared" si="42"/>
        <v>0</v>
      </c>
      <c r="N91" s="244">
        <f t="shared" si="42"/>
        <v>0</v>
      </c>
      <c r="O91" s="244">
        <f t="shared" si="42"/>
        <v>0</v>
      </c>
      <c r="P91" s="244">
        <f t="shared" si="42"/>
        <v>0</v>
      </c>
      <c r="Q91" s="244">
        <f t="shared" si="42"/>
        <v>0</v>
      </c>
      <c r="R91" s="39">
        <f>SUM(R92:R100)</f>
        <v>0</v>
      </c>
      <c r="S91" s="39">
        <f>SUM(S92:S100)</f>
        <v>0</v>
      </c>
      <c r="T91" s="1"/>
      <c r="U91" s="1"/>
      <c r="V91" s="1"/>
    </row>
    <row r="92" spans="1:22" s="4" customFormat="1" ht="11.25">
      <c r="A92" s="67" t="s">
        <v>21</v>
      </c>
      <c r="B92" s="124" t="s">
        <v>22</v>
      </c>
      <c r="C92" s="231"/>
      <c r="D92" s="264"/>
      <c r="E92" s="145"/>
      <c r="F92" s="145"/>
      <c r="G92" s="232"/>
      <c r="H92" s="264"/>
      <c r="I92" s="264"/>
      <c r="J92" s="145"/>
      <c r="K92" s="145"/>
      <c r="L92" s="264"/>
      <c r="M92" s="264"/>
      <c r="N92" s="264"/>
      <c r="O92" s="264"/>
      <c r="P92" s="264"/>
      <c r="Q92" s="264"/>
      <c r="R92" s="145"/>
      <c r="S92" s="145"/>
      <c r="T92" s="1"/>
      <c r="U92" s="1"/>
      <c r="V92" s="1"/>
    </row>
    <row r="93" spans="1:22" s="4" customFormat="1" ht="22.5">
      <c r="A93" s="68" t="s">
        <v>19</v>
      </c>
      <c r="B93" s="124" t="s">
        <v>139</v>
      </c>
      <c r="C93" s="231"/>
      <c r="D93" s="264"/>
      <c r="E93" s="145"/>
      <c r="F93" s="145"/>
      <c r="G93" s="232"/>
      <c r="H93" s="264"/>
      <c r="I93" s="264"/>
      <c r="J93" s="145"/>
      <c r="K93" s="145"/>
      <c r="L93" s="264"/>
      <c r="M93" s="264"/>
      <c r="N93" s="264"/>
      <c r="O93" s="264"/>
      <c r="P93" s="264"/>
      <c r="Q93" s="264"/>
      <c r="R93" s="145"/>
      <c r="S93" s="145"/>
      <c r="T93" s="1"/>
      <c r="U93" s="1"/>
      <c r="V93" s="1"/>
    </row>
    <row r="94" spans="1:32" s="4" customFormat="1" ht="11.25">
      <c r="A94" s="69" t="s">
        <v>15</v>
      </c>
      <c r="B94" s="124" t="s">
        <v>72</v>
      </c>
      <c r="C94" s="231"/>
      <c r="D94" s="264"/>
      <c r="E94" s="145"/>
      <c r="F94" s="145"/>
      <c r="G94" s="232"/>
      <c r="H94" s="264"/>
      <c r="I94" s="264"/>
      <c r="J94" s="145"/>
      <c r="K94" s="145"/>
      <c r="L94" s="264"/>
      <c r="M94" s="264"/>
      <c r="N94" s="264"/>
      <c r="O94" s="264"/>
      <c r="P94" s="264"/>
      <c r="Q94" s="264"/>
      <c r="R94" s="145"/>
      <c r="S94" s="145"/>
      <c r="T94" s="1"/>
      <c r="U94" s="1"/>
      <c r="V94" s="1"/>
      <c r="W94" s="134"/>
      <c r="X94" s="133"/>
      <c r="Y94" s="134"/>
      <c r="Z94" s="133"/>
      <c r="AA94" s="134"/>
      <c r="AB94" s="133"/>
      <c r="AC94" s="134"/>
      <c r="AD94" s="133"/>
      <c r="AE94" s="134"/>
      <c r="AF94" s="133"/>
    </row>
    <row r="95" spans="1:34" s="2" customFormat="1" ht="11.25">
      <c r="A95" s="70" t="s">
        <v>20</v>
      </c>
      <c r="B95" s="124" t="s">
        <v>75</v>
      </c>
      <c r="C95" s="233"/>
      <c r="D95" s="265"/>
      <c r="E95" s="234"/>
      <c r="F95" s="234"/>
      <c r="G95" s="235"/>
      <c r="H95" s="265"/>
      <c r="I95" s="265"/>
      <c r="J95" s="234"/>
      <c r="K95" s="234"/>
      <c r="L95" s="265"/>
      <c r="M95" s="265"/>
      <c r="N95" s="265"/>
      <c r="O95" s="265"/>
      <c r="P95" s="265"/>
      <c r="Q95" s="265"/>
      <c r="R95" s="234"/>
      <c r="S95" s="234"/>
      <c r="T95" s="1"/>
      <c r="U95" s="1"/>
      <c r="V95" s="1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</row>
    <row r="96" spans="1:32" ht="11.25">
      <c r="A96" s="68" t="s">
        <v>23</v>
      </c>
      <c r="B96" s="124" t="s">
        <v>76</v>
      </c>
      <c r="C96" s="231"/>
      <c r="D96" s="264"/>
      <c r="E96" s="145"/>
      <c r="F96" s="145"/>
      <c r="G96" s="232"/>
      <c r="H96" s="264"/>
      <c r="I96" s="264"/>
      <c r="J96" s="145"/>
      <c r="K96" s="145"/>
      <c r="L96" s="264"/>
      <c r="M96" s="264"/>
      <c r="N96" s="264"/>
      <c r="O96" s="264"/>
      <c r="P96" s="264"/>
      <c r="Q96" s="264"/>
      <c r="R96" s="145"/>
      <c r="S96" s="145"/>
      <c r="W96" s="36"/>
      <c r="X96" s="36"/>
      <c r="Y96" s="36"/>
      <c r="Z96" s="36"/>
      <c r="AA96" s="36"/>
      <c r="AB96" s="36"/>
      <c r="AC96" s="36"/>
      <c r="AD96" s="36"/>
      <c r="AE96" s="36"/>
      <c r="AF96" s="36"/>
    </row>
    <row r="97" spans="1:32" ht="11.25">
      <c r="A97" s="67" t="s">
        <v>25</v>
      </c>
      <c r="B97" s="124" t="s">
        <v>24</v>
      </c>
      <c r="C97" s="233"/>
      <c r="D97" s="265"/>
      <c r="E97" s="145"/>
      <c r="F97" s="234"/>
      <c r="G97" s="232"/>
      <c r="H97" s="265"/>
      <c r="I97" s="265"/>
      <c r="J97" s="234"/>
      <c r="K97" s="234"/>
      <c r="L97" s="265"/>
      <c r="M97" s="265"/>
      <c r="N97" s="265"/>
      <c r="O97" s="265"/>
      <c r="P97" s="265"/>
      <c r="Q97" s="265"/>
      <c r="R97" s="234"/>
      <c r="S97" s="234"/>
      <c r="AB97" s="36"/>
      <c r="AC97" s="36"/>
      <c r="AD97" s="36"/>
      <c r="AE97" s="36"/>
      <c r="AF97" s="36"/>
    </row>
    <row r="98" spans="1:32" s="2" customFormat="1" ht="11.25">
      <c r="A98" s="68" t="s">
        <v>26</v>
      </c>
      <c r="B98" s="124" t="s">
        <v>140</v>
      </c>
      <c r="C98" s="236"/>
      <c r="D98" s="265"/>
      <c r="E98" s="234"/>
      <c r="F98" s="234"/>
      <c r="G98" s="235"/>
      <c r="H98" s="265"/>
      <c r="I98" s="265"/>
      <c r="J98" s="234"/>
      <c r="K98" s="234"/>
      <c r="L98" s="265"/>
      <c r="M98" s="265"/>
      <c r="N98" s="265"/>
      <c r="O98" s="265"/>
      <c r="P98" s="265"/>
      <c r="Q98" s="265"/>
      <c r="R98" s="234"/>
      <c r="S98" s="234"/>
      <c r="T98" s="1"/>
      <c r="U98" s="1"/>
      <c r="V98" s="1"/>
      <c r="AB98" s="32"/>
      <c r="AC98" s="32"/>
      <c r="AD98" s="32"/>
      <c r="AE98" s="32"/>
      <c r="AF98" s="32"/>
    </row>
    <row r="99" spans="1:32" s="2" customFormat="1" ht="11.25">
      <c r="A99" s="67" t="s">
        <v>73</v>
      </c>
      <c r="B99" s="124" t="s">
        <v>77</v>
      </c>
      <c r="C99" s="236"/>
      <c r="D99" s="265"/>
      <c r="E99" s="234"/>
      <c r="F99" s="234"/>
      <c r="G99" s="235"/>
      <c r="H99" s="265"/>
      <c r="I99" s="265"/>
      <c r="J99" s="234"/>
      <c r="K99" s="234"/>
      <c r="L99" s="265"/>
      <c r="M99" s="265"/>
      <c r="N99" s="265"/>
      <c r="O99" s="265"/>
      <c r="P99" s="265"/>
      <c r="Q99" s="265"/>
      <c r="R99" s="237"/>
      <c r="S99" s="237"/>
      <c r="T99" s="1"/>
      <c r="U99" s="1"/>
      <c r="V99" s="1"/>
      <c r="AB99" s="32"/>
      <c r="AC99" s="32"/>
      <c r="AD99" s="32"/>
      <c r="AE99" s="32"/>
      <c r="AF99" s="32"/>
    </row>
    <row r="100" spans="1:19" ht="22.5">
      <c r="A100" s="67" t="s">
        <v>74</v>
      </c>
      <c r="B100" s="124" t="s">
        <v>78</v>
      </c>
      <c r="C100" s="233"/>
      <c r="D100" s="265"/>
      <c r="E100" s="234"/>
      <c r="F100" s="234"/>
      <c r="G100" s="168"/>
      <c r="H100" s="265"/>
      <c r="I100" s="265"/>
      <c r="J100" s="234"/>
      <c r="K100" s="234"/>
      <c r="L100" s="265"/>
      <c r="M100" s="265"/>
      <c r="N100" s="265"/>
      <c r="O100" s="265"/>
      <c r="P100" s="265"/>
      <c r="Q100" s="265"/>
      <c r="R100" s="234"/>
      <c r="S100" s="234"/>
    </row>
    <row r="101" spans="1:22" s="19" customFormat="1" ht="11.25">
      <c r="A101" s="64" t="s">
        <v>27</v>
      </c>
      <c r="B101" s="125" t="s">
        <v>141</v>
      </c>
      <c r="C101" s="220">
        <f>C102+C110+C117+C136</f>
        <v>0</v>
      </c>
      <c r="D101" s="244">
        <f>D102+D110+D117+D136</f>
        <v>0</v>
      </c>
      <c r="E101" s="39">
        <f aca="true" t="shared" si="43" ref="E101:Q101">E102+E110+E117+E136</f>
        <v>0</v>
      </c>
      <c r="F101" s="39">
        <f>F102+F110+F117+F136</f>
        <v>0</v>
      </c>
      <c r="G101" s="165">
        <f t="shared" si="43"/>
        <v>0</v>
      </c>
      <c r="H101" s="244">
        <f t="shared" si="43"/>
        <v>0</v>
      </c>
      <c r="I101" s="244">
        <f t="shared" si="43"/>
        <v>0</v>
      </c>
      <c r="J101" s="39">
        <f t="shared" si="43"/>
        <v>0</v>
      </c>
      <c r="K101" s="39">
        <f t="shared" si="43"/>
        <v>0</v>
      </c>
      <c r="L101" s="244">
        <f t="shared" si="43"/>
        <v>0</v>
      </c>
      <c r="M101" s="244">
        <f t="shared" si="43"/>
        <v>0</v>
      </c>
      <c r="N101" s="244">
        <f t="shared" si="43"/>
        <v>0</v>
      </c>
      <c r="O101" s="244">
        <f t="shared" si="43"/>
        <v>0</v>
      </c>
      <c r="P101" s="244">
        <f t="shared" si="43"/>
        <v>0</v>
      </c>
      <c r="Q101" s="244">
        <f t="shared" si="43"/>
        <v>0</v>
      </c>
      <c r="R101" s="39">
        <f>R102+R110+R117+R136</f>
        <v>0</v>
      </c>
      <c r="S101" s="39">
        <f>S102+S110+S117+S136</f>
        <v>0</v>
      </c>
      <c r="T101" s="1"/>
      <c r="U101" s="1"/>
      <c r="V101" s="1"/>
    </row>
    <row r="102" spans="1:22" s="19" customFormat="1" ht="11.25">
      <c r="A102" s="63" t="s">
        <v>21</v>
      </c>
      <c r="B102" s="126" t="s">
        <v>142</v>
      </c>
      <c r="C102" s="221">
        <f>C103+C104+C107</f>
        <v>0</v>
      </c>
      <c r="D102" s="245">
        <f>D103+D104+D107</f>
        <v>0</v>
      </c>
      <c r="E102" s="9">
        <f aca="true" t="shared" si="44" ref="E102:Q102">E103+E104+E107</f>
        <v>0</v>
      </c>
      <c r="F102" s="9">
        <f>F103+F104+F107</f>
        <v>0</v>
      </c>
      <c r="G102" s="166">
        <f t="shared" si="44"/>
        <v>0</v>
      </c>
      <c r="H102" s="245">
        <f t="shared" si="44"/>
        <v>0</v>
      </c>
      <c r="I102" s="245">
        <f t="shared" si="44"/>
        <v>0</v>
      </c>
      <c r="J102" s="9">
        <f t="shared" si="44"/>
        <v>0</v>
      </c>
      <c r="K102" s="9">
        <f t="shared" si="44"/>
        <v>0</v>
      </c>
      <c r="L102" s="245">
        <f t="shared" si="44"/>
        <v>0</v>
      </c>
      <c r="M102" s="245">
        <f t="shared" si="44"/>
        <v>0</v>
      </c>
      <c r="N102" s="245">
        <f t="shared" si="44"/>
        <v>0</v>
      </c>
      <c r="O102" s="245">
        <f t="shared" si="44"/>
        <v>0</v>
      </c>
      <c r="P102" s="245">
        <f t="shared" si="44"/>
        <v>0</v>
      </c>
      <c r="Q102" s="245">
        <f t="shared" si="44"/>
        <v>0</v>
      </c>
      <c r="R102" s="9">
        <f>R103+R104+R107</f>
        <v>0</v>
      </c>
      <c r="S102" s="9">
        <f>S103+S104+S107</f>
        <v>0</v>
      </c>
      <c r="T102" s="1"/>
      <c r="U102" s="1"/>
      <c r="V102" s="1"/>
    </row>
    <row r="103" spans="1:19" ht="22.5">
      <c r="A103" s="10">
        <v>1</v>
      </c>
      <c r="B103" s="124" t="s">
        <v>79</v>
      </c>
      <c r="C103" s="12"/>
      <c r="D103" s="240"/>
      <c r="E103" s="12"/>
      <c r="F103" s="12"/>
      <c r="G103" s="167"/>
      <c r="H103" s="240"/>
      <c r="I103" s="240"/>
      <c r="J103" s="12"/>
      <c r="K103" s="12"/>
      <c r="L103" s="240"/>
      <c r="M103" s="240"/>
      <c r="N103" s="240"/>
      <c r="O103" s="240"/>
      <c r="P103" s="240"/>
      <c r="Q103" s="240"/>
      <c r="R103" s="12"/>
      <c r="S103" s="12"/>
    </row>
    <row r="104" spans="1:19" ht="11.25">
      <c r="A104" s="14">
        <v>2</v>
      </c>
      <c r="B104" s="124" t="s">
        <v>80</v>
      </c>
      <c r="C104" s="18">
        <f>SUM(C105:C106)</f>
        <v>0</v>
      </c>
      <c r="D104" s="241">
        <f>SUM(D105:D106)</f>
        <v>0</v>
      </c>
      <c r="E104" s="18">
        <f aca="true" t="shared" si="45" ref="E104:Q104">SUM(E105:E106)</f>
        <v>0</v>
      </c>
      <c r="F104" s="18">
        <f>SUM(F105:F106)</f>
        <v>0</v>
      </c>
      <c r="G104" s="168">
        <f t="shared" si="45"/>
        <v>0</v>
      </c>
      <c r="H104" s="241">
        <f t="shared" si="45"/>
        <v>0</v>
      </c>
      <c r="I104" s="241">
        <f t="shared" si="45"/>
        <v>0</v>
      </c>
      <c r="J104" s="18">
        <f t="shared" si="45"/>
        <v>0</v>
      </c>
      <c r="K104" s="18">
        <f t="shared" si="45"/>
        <v>0</v>
      </c>
      <c r="L104" s="241">
        <f t="shared" si="45"/>
        <v>0</v>
      </c>
      <c r="M104" s="241">
        <f t="shared" si="45"/>
        <v>0</v>
      </c>
      <c r="N104" s="241">
        <f t="shared" si="45"/>
        <v>0</v>
      </c>
      <c r="O104" s="241">
        <f t="shared" si="45"/>
        <v>0</v>
      </c>
      <c r="P104" s="241">
        <f t="shared" si="45"/>
        <v>0</v>
      </c>
      <c r="Q104" s="241">
        <f t="shared" si="45"/>
        <v>0</v>
      </c>
      <c r="R104" s="18">
        <f>SUM(R105:R106)</f>
        <v>0</v>
      </c>
      <c r="S104" s="18">
        <f>SUM(S105:S106)</f>
        <v>0</v>
      </c>
    </row>
    <row r="105" spans="1:19" ht="11.25">
      <c r="A105" s="10"/>
      <c r="B105" s="124" t="s">
        <v>98</v>
      </c>
      <c r="C105" s="18"/>
      <c r="D105" s="241"/>
      <c r="E105" s="18"/>
      <c r="F105" s="18"/>
      <c r="G105" s="168"/>
      <c r="H105" s="241"/>
      <c r="I105" s="241"/>
      <c r="J105" s="18"/>
      <c r="K105" s="18"/>
      <c r="L105" s="241"/>
      <c r="M105" s="241"/>
      <c r="N105" s="241"/>
      <c r="O105" s="241"/>
      <c r="P105" s="241"/>
      <c r="Q105" s="241"/>
      <c r="R105" s="18"/>
      <c r="S105" s="18"/>
    </row>
    <row r="106" spans="1:19" ht="11.25">
      <c r="A106" s="10"/>
      <c r="B106" s="124" t="s">
        <v>81</v>
      </c>
      <c r="C106" s="18"/>
      <c r="D106" s="241"/>
      <c r="E106" s="18"/>
      <c r="F106" s="18"/>
      <c r="G106" s="168"/>
      <c r="H106" s="241"/>
      <c r="I106" s="241"/>
      <c r="J106" s="18"/>
      <c r="K106" s="18"/>
      <c r="L106" s="241"/>
      <c r="M106" s="241"/>
      <c r="N106" s="241"/>
      <c r="O106" s="241"/>
      <c r="P106" s="241"/>
      <c r="Q106" s="241"/>
      <c r="R106" s="18"/>
      <c r="S106" s="18"/>
    </row>
    <row r="107" spans="1:19" ht="11.25">
      <c r="A107" s="14">
        <v>3</v>
      </c>
      <c r="B107" s="124" t="s">
        <v>82</v>
      </c>
      <c r="C107" s="18">
        <f aca="true" t="shared" si="46" ref="C107:K107">SUM(C108:C109)</f>
        <v>0</v>
      </c>
      <c r="D107" s="241">
        <f t="shared" si="46"/>
        <v>0</v>
      </c>
      <c r="E107" s="18">
        <f t="shared" si="46"/>
        <v>0</v>
      </c>
      <c r="F107" s="18">
        <f t="shared" si="46"/>
        <v>0</v>
      </c>
      <c r="G107" s="168">
        <f t="shared" si="46"/>
        <v>0</v>
      </c>
      <c r="H107" s="241">
        <f t="shared" si="46"/>
        <v>0</v>
      </c>
      <c r="I107" s="241">
        <f t="shared" si="46"/>
        <v>0</v>
      </c>
      <c r="J107" s="18">
        <f t="shared" si="46"/>
        <v>0</v>
      </c>
      <c r="K107" s="18">
        <f t="shared" si="46"/>
        <v>0</v>
      </c>
      <c r="L107" s="241">
        <f aca="true" t="shared" si="47" ref="L107:Q107">SUM(L108:L109)</f>
        <v>0</v>
      </c>
      <c r="M107" s="241">
        <f t="shared" si="47"/>
        <v>0</v>
      </c>
      <c r="N107" s="241">
        <f t="shared" si="47"/>
        <v>0</v>
      </c>
      <c r="O107" s="241">
        <f t="shared" si="47"/>
        <v>0</v>
      </c>
      <c r="P107" s="241">
        <f t="shared" si="47"/>
        <v>0</v>
      </c>
      <c r="Q107" s="241">
        <f t="shared" si="47"/>
        <v>0</v>
      </c>
      <c r="R107" s="18">
        <f>SUM(R108:R109)</f>
        <v>0</v>
      </c>
      <c r="S107" s="18">
        <f>SUM(S108:S109)</f>
        <v>0</v>
      </c>
    </row>
    <row r="108" spans="1:19" ht="11.25">
      <c r="A108" s="10"/>
      <c r="B108" s="124" t="s">
        <v>97</v>
      </c>
      <c r="C108" s="12"/>
      <c r="D108" s="240"/>
      <c r="E108" s="12"/>
      <c r="F108" s="12"/>
      <c r="G108" s="167"/>
      <c r="H108" s="240"/>
      <c r="I108" s="240"/>
      <c r="J108" s="12"/>
      <c r="K108" s="12"/>
      <c r="L108" s="240"/>
      <c r="M108" s="240"/>
      <c r="N108" s="240"/>
      <c r="O108" s="240"/>
      <c r="P108" s="240"/>
      <c r="Q108" s="240"/>
      <c r="R108" s="12"/>
      <c r="S108" s="12"/>
    </row>
    <row r="109" spans="1:19" ht="11.25">
      <c r="A109" s="10"/>
      <c r="B109" s="124" t="s">
        <v>83</v>
      </c>
      <c r="C109" s="12"/>
      <c r="D109" s="240"/>
      <c r="E109" s="12"/>
      <c r="F109" s="12"/>
      <c r="G109" s="167"/>
      <c r="H109" s="240"/>
      <c r="I109" s="240"/>
      <c r="J109" s="12"/>
      <c r="K109" s="12"/>
      <c r="L109" s="240"/>
      <c r="M109" s="240"/>
      <c r="N109" s="240"/>
      <c r="O109" s="240"/>
      <c r="P109" s="240"/>
      <c r="Q109" s="240"/>
      <c r="R109" s="12"/>
      <c r="S109" s="12"/>
    </row>
    <row r="110" spans="1:22" s="2" customFormat="1" ht="11.25">
      <c r="A110" s="63" t="s">
        <v>19</v>
      </c>
      <c r="B110" s="126" t="s">
        <v>143</v>
      </c>
      <c r="C110" s="221">
        <f aca="true" t="shared" si="48" ref="C110:K110">SUM(C111:C112)</f>
        <v>0</v>
      </c>
      <c r="D110" s="245">
        <f t="shared" si="48"/>
        <v>0</v>
      </c>
      <c r="E110" s="9">
        <f t="shared" si="48"/>
        <v>0</v>
      </c>
      <c r="F110" s="9">
        <f t="shared" si="48"/>
        <v>0</v>
      </c>
      <c r="G110" s="166">
        <f t="shared" si="48"/>
        <v>0</v>
      </c>
      <c r="H110" s="245">
        <f t="shared" si="48"/>
        <v>0</v>
      </c>
      <c r="I110" s="245">
        <f t="shared" si="48"/>
        <v>0</v>
      </c>
      <c r="J110" s="9">
        <f t="shared" si="48"/>
        <v>0</v>
      </c>
      <c r="K110" s="9">
        <f t="shared" si="48"/>
        <v>0</v>
      </c>
      <c r="L110" s="245">
        <f aca="true" t="shared" si="49" ref="L110:Q110">SUM(L111:L112)</f>
        <v>0</v>
      </c>
      <c r="M110" s="245">
        <f t="shared" si="49"/>
        <v>0</v>
      </c>
      <c r="N110" s="245">
        <f t="shared" si="49"/>
        <v>0</v>
      </c>
      <c r="O110" s="245">
        <f t="shared" si="49"/>
        <v>0</v>
      </c>
      <c r="P110" s="245">
        <f t="shared" si="49"/>
        <v>0</v>
      </c>
      <c r="Q110" s="245">
        <f t="shared" si="49"/>
        <v>0</v>
      </c>
      <c r="R110" s="9">
        <f>SUM(R111:R112)</f>
        <v>0</v>
      </c>
      <c r="S110" s="9">
        <f>SUM(S111:S112)</f>
        <v>0</v>
      </c>
      <c r="T110" s="1"/>
      <c r="U110" s="1"/>
      <c r="V110" s="1"/>
    </row>
    <row r="111" spans="1:19" ht="11.25">
      <c r="A111" s="10">
        <v>1</v>
      </c>
      <c r="B111" s="124" t="s">
        <v>88</v>
      </c>
      <c r="C111" s="22"/>
      <c r="D111" s="246"/>
      <c r="E111" s="12"/>
      <c r="F111" s="12"/>
      <c r="G111" s="167"/>
      <c r="H111" s="246"/>
      <c r="I111" s="246"/>
      <c r="J111" s="12"/>
      <c r="K111" s="12"/>
      <c r="L111" s="246"/>
      <c r="M111" s="246"/>
      <c r="N111" s="246"/>
      <c r="O111" s="246"/>
      <c r="P111" s="246"/>
      <c r="Q111" s="246"/>
      <c r="R111" s="12"/>
      <c r="S111" s="12"/>
    </row>
    <row r="112" spans="1:25" ht="11.25">
      <c r="A112" s="14">
        <v>2</v>
      </c>
      <c r="B112" s="124" t="s">
        <v>84</v>
      </c>
      <c r="C112" s="222">
        <f aca="true" t="shared" si="50" ref="C112:K112">SUM(C113:C116)</f>
        <v>0</v>
      </c>
      <c r="D112" s="247">
        <f t="shared" si="50"/>
        <v>0</v>
      </c>
      <c r="E112" s="18">
        <f t="shared" si="50"/>
        <v>0</v>
      </c>
      <c r="F112" s="18">
        <f t="shared" si="50"/>
        <v>0</v>
      </c>
      <c r="G112" s="18">
        <f t="shared" si="50"/>
        <v>0</v>
      </c>
      <c r="H112" s="247">
        <f t="shared" si="50"/>
        <v>0</v>
      </c>
      <c r="I112" s="247">
        <f t="shared" si="50"/>
        <v>0</v>
      </c>
      <c r="J112" s="18">
        <f t="shared" si="50"/>
        <v>0</v>
      </c>
      <c r="K112" s="18">
        <f t="shared" si="50"/>
        <v>0</v>
      </c>
      <c r="L112" s="247">
        <f aca="true" t="shared" si="51" ref="L112:Q112">SUM(L113:L116)</f>
        <v>0</v>
      </c>
      <c r="M112" s="247">
        <f t="shared" si="51"/>
        <v>0</v>
      </c>
      <c r="N112" s="247">
        <f t="shared" si="51"/>
        <v>0</v>
      </c>
      <c r="O112" s="247">
        <f t="shared" si="51"/>
        <v>0</v>
      </c>
      <c r="P112" s="247">
        <f t="shared" si="51"/>
        <v>0</v>
      </c>
      <c r="Q112" s="247">
        <f t="shared" si="51"/>
        <v>0</v>
      </c>
      <c r="R112" s="18">
        <f>SUM(R113:R116)</f>
        <v>0</v>
      </c>
      <c r="S112" s="18">
        <f>SUM(S113:S116)</f>
        <v>0</v>
      </c>
      <c r="W112" s="36"/>
      <c r="X112" s="36"/>
      <c r="Y112" s="36"/>
    </row>
    <row r="113" spans="1:25" ht="11.25">
      <c r="A113" s="10"/>
      <c r="B113" s="124" t="s">
        <v>85</v>
      </c>
      <c r="C113" s="22"/>
      <c r="D113" s="246"/>
      <c r="E113" s="145"/>
      <c r="F113" s="145"/>
      <c r="G113" s="145"/>
      <c r="H113" s="246"/>
      <c r="I113" s="246"/>
      <c r="J113" s="160"/>
      <c r="K113" s="142"/>
      <c r="L113" s="246"/>
      <c r="M113" s="246"/>
      <c r="N113" s="246"/>
      <c r="O113" s="246"/>
      <c r="P113" s="246"/>
      <c r="Q113" s="246"/>
      <c r="R113" s="145"/>
      <c r="S113" s="145"/>
      <c r="W113" s="130"/>
      <c r="X113" s="130"/>
      <c r="Y113" s="130"/>
    </row>
    <row r="114" spans="1:19" ht="22.5">
      <c r="A114" s="10"/>
      <c r="B114" s="124" t="s">
        <v>99</v>
      </c>
      <c r="C114" s="22"/>
      <c r="D114" s="246"/>
      <c r="E114" s="12"/>
      <c r="F114" s="12"/>
      <c r="G114" s="167"/>
      <c r="H114" s="246"/>
      <c r="I114" s="246"/>
      <c r="J114" s="12"/>
      <c r="K114" s="12"/>
      <c r="L114" s="246"/>
      <c r="M114" s="246"/>
      <c r="N114" s="246"/>
      <c r="O114" s="246"/>
      <c r="P114" s="246"/>
      <c r="Q114" s="246"/>
      <c r="R114" s="145"/>
      <c r="S114" s="145"/>
    </row>
    <row r="115" spans="1:19" ht="11.25">
      <c r="A115" s="10"/>
      <c r="B115" s="124" t="s">
        <v>86</v>
      </c>
      <c r="C115" s="22"/>
      <c r="D115" s="246"/>
      <c r="E115" s="12"/>
      <c r="F115" s="12"/>
      <c r="G115" s="167"/>
      <c r="H115" s="246"/>
      <c r="I115" s="246"/>
      <c r="J115" s="12"/>
      <c r="K115" s="12"/>
      <c r="L115" s="246"/>
      <c r="M115" s="246"/>
      <c r="N115" s="246"/>
      <c r="O115" s="246"/>
      <c r="P115" s="246"/>
      <c r="Q115" s="246"/>
      <c r="R115" s="12"/>
      <c r="S115" s="12"/>
    </row>
    <row r="116" spans="1:19" ht="11.25">
      <c r="A116" s="10"/>
      <c r="B116" s="124" t="s">
        <v>87</v>
      </c>
      <c r="C116" s="22"/>
      <c r="D116" s="246"/>
      <c r="E116" s="12"/>
      <c r="F116" s="12"/>
      <c r="G116" s="167"/>
      <c r="H116" s="246"/>
      <c r="I116" s="246"/>
      <c r="J116" s="12"/>
      <c r="K116" s="12"/>
      <c r="L116" s="246"/>
      <c r="M116" s="246"/>
      <c r="N116" s="246"/>
      <c r="O116" s="246"/>
      <c r="P116" s="246"/>
      <c r="Q116" s="246"/>
      <c r="R116" s="12"/>
      <c r="S116" s="12"/>
    </row>
    <row r="117" spans="1:24" s="2" customFormat="1" ht="11.25">
      <c r="A117" s="63" t="s">
        <v>15</v>
      </c>
      <c r="B117" s="59" t="s">
        <v>144</v>
      </c>
      <c r="C117" s="221">
        <f>C118+C123+C135</f>
        <v>0</v>
      </c>
      <c r="D117" s="245">
        <f>D118+D123+D135</f>
        <v>0</v>
      </c>
      <c r="E117" s="9">
        <f aca="true" t="shared" si="52" ref="E117:Q117">E118+E123+E135</f>
        <v>0</v>
      </c>
      <c r="F117" s="9">
        <f>F118+F123+F135</f>
        <v>0</v>
      </c>
      <c r="G117" s="166">
        <f t="shared" si="52"/>
        <v>0</v>
      </c>
      <c r="H117" s="245">
        <f t="shared" si="52"/>
        <v>0</v>
      </c>
      <c r="I117" s="245">
        <f t="shared" si="52"/>
        <v>0</v>
      </c>
      <c r="J117" s="9">
        <f t="shared" si="52"/>
        <v>0</v>
      </c>
      <c r="K117" s="9">
        <f t="shared" si="52"/>
        <v>0</v>
      </c>
      <c r="L117" s="245">
        <f t="shared" si="52"/>
        <v>0</v>
      </c>
      <c r="M117" s="245">
        <f t="shared" si="52"/>
        <v>0</v>
      </c>
      <c r="N117" s="245">
        <f t="shared" si="52"/>
        <v>0</v>
      </c>
      <c r="O117" s="245">
        <f t="shared" si="52"/>
        <v>0</v>
      </c>
      <c r="P117" s="245">
        <f t="shared" si="52"/>
        <v>0</v>
      </c>
      <c r="Q117" s="245">
        <f t="shared" si="52"/>
        <v>0</v>
      </c>
      <c r="R117" s="9">
        <f>R118+R123+R135</f>
        <v>0</v>
      </c>
      <c r="S117" s="9">
        <f>S118+S123+S135</f>
        <v>0</v>
      </c>
      <c r="T117" s="1"/>
      <c r="U117" s="1"/>
      <c r="V117" s="1"/>
      <c r="X117" s="135"/>
    </row>
    <row r="118" spans="1:29" ht="11.25">
      <c r="A118" s="10">
        <v>1</v>
      </c>
      <c r="B118" s="24" t="s">
        <v>88</v>
      </c>
      <c r="C118" s="22">
        <f>C119+C122</f>
        <v>0</v>
      </c>
      <c r="D118" s="246">
        <f>D119+D122</f>
        <v>0</v>
      </c>
      <c r="E118" s="12">
        <f aca="true" t="shared" si="53" ref="E118:Q118">E119+E122</f>
        <v>0</v>
      </c>
      <c r="F118" s="12">
        <f>F119+F122</f>
        <v>0</v>
      </c>
      <c r="G118" s="167">
        <f t="shared" si="53"/>
        <v>0</v>
      </c>
      <c r="H118" s="246">
        <f t="shared" si="53"/>
        <v>0</v>
      </c>
      <c r="I118" s="246">
        <f t="shared" si="53"/>
        <v>0</v>
      </c>
      <c r="J118" s="12">
        <f t="shared" si="53"/>
        <v>0</v>
      </c>
      <c r="K118" s="12">
        <f t="shared" si="53"/>
        <v>0</v>
      </c>
      <c r="L118" s="246">
        <f t="shared" si="53"/>
        <v>0</v>
      </c>
      <c r="M118" s="246">
        <f t="shared" si="53"/>
        <v>0</v>
      </c>
      <c r="N118" s="246">
        <f t="shared" si="53"/>
        <v>0</v>
      </c>
      <c r="O118" s="246">
        <f t="shared" si="53"/>
        <v>0</v>
      </c>
      <c r="P118" s="246">
        <f t="shared" si="53"/>
        <v>0</v>
      </c>
      <c r="Q118" s="246">
        <f t="shared" si="53"/>
        <v>0</v>
      </c>
      <c r="R118" s="12">
        <f>R119+R122</f>
        <v>0</v>
      </c>
      <c r="S118" s="12">
        <f>S119+S122</f>
        <v>0</v>
      </c>
      <c r="X118" s="36"/>
      <c r="Y118" s="118"/>
      <c r="Z118" s="118"/>
      <c r="AA118" s="118"/>
      <c r="AB118" s="118"/>
      <c r="AC118" s="118"/>
    </row>
    <row r="119" spans="1:29" ht="11.25">
      <c r="A119" s="14"/>
      <c r="B119" s="25" t="s">
        <v>89</v>
      </c>
      <c r="C119" s="222">
        <f aca="true" t="shared" si="54" ref="C119:K119">SUM(C120:C121)</f>
        <v>0</v>
      </c>
      <c r="D119" s="247">
        <f t="shared" si="54"/>
        <v>0</v>
      </c>
      <c r="E119" s="18">
        <f t="shared" si="54"/>
        <v>0</v>
      </c>
      <c r="F119" s="18">
        <f t="shared" si="54"/>
        <v>0</v>
      </c>
      <c r="G119" s="168">
        <f t="shared" si="54"/>
        <v>0</v>
      </c>
      <c r="H119" s="247">
        <f t="shared" si="54"/>
        <v>0</v>
      </c>
      <c r="I119" s="247">
        <f t="shared" si="54"/>
        <v>0</v>
      </c>
      <c r="J119" s="18">
        <f t="shared" si="54"/>
        <v>0</v>
      </c>
      <c r="K119" s="18">
        <f t="shared" si="54"/>
        <v>0</v>
      </c>
      <c r="L119" s="247">
        <f aca="true" t="shared" si="55" ref="L119:Q119">SUM(L120:L121)</f>
        <v>0</v>
      </c>
      <c r="M119" s="247">
        <f t="shared" si="55"/>
        <v>0</v>
      </c>
      <c r="N119" s="247">
        <f t="shared" si="55"/>
        <v>0</v>
      </c>
      <c r="O119" s="247">
        <f t="shared" si="55"/>
        <v>0</v>
      </c>
      <c r="P119" s="247">
        <f t="shared" si="55"/>
        <v>0</v>
      </c>
      <c r="Q119" s="247">
        <f t="shared" si="55"/>
        <v>0</v>
      </c>
      <c r="R119" s="18">
        <f>SUM(R120:R121)</f>
        <v>0</v>
      </c>
      <c r="S119" s="18">
        <f>SUM(S120:S121)</f>
        <v>0</v>
      </c>
      <c r="Y119" s="118"/>
      <c r="Z119" s="118"/>
      <c r="AA119" s="118"/>
      <c r="AB119" s="118"/>
      <c r="AC119" s="118"/>
    </row>
    <row r="120" spans="1:29" ht="11.25">
      <c r="A120" s="10"/>
      <c r="B120" s="13" t="s">
        <v>62</v>
      </c>
      <c r="C120" s="222"/>
      <c r="D120" s="247"/>
      <c r="E120" s="18"/>
      <c r="F120" s="18"/>
      <c r="G120" s="168"/>
      <c r="H120" s="247"/>
      <c r="I120" s="247"/>
      <c r="J120" s="18"/>
      <c r="K120" s="18"/>
      <c r="L120" s="247"/>
      <c r="M120" s="247"/>
      <c r="N120" s="247"/>
      <c r="O120" s="247"/>
      <c r="P120" s="247"/>
      <c r="Q120" s="247"/>
      <c r="R120" s="18"/>
      <c r="S120" s="18"/>
      <c r="Y120" s="118"/>
      <c r="Z120" s="118"/>
      <c r="AA120" s="118"/>
      <c r="AB120" s="118"/>
      <c r="AC120" s="118"/>
    </row>
    <row r="121" spans="1:29" ht="11.25">
      <c r="A121" s="10"/>
      <c r="B121" s="11" t="s">
        <v>63</v>
      </c>
      <c r="C121" s="222"/>
      <c r="D121" s="247"/>
      <c r="E121" s="18"/>
      <c r="F121" s="18"/>
      <c r="G121" s="168"/>
      <c r="H121" s="247"/>
      <c r="I121" s="247"/>
      <c r="J121" s="18"/>
      <c r="K121" s="18"/>
      <c r="L121" s="247"/>
      <c r="M121" s="247"/>
      <c r="N121" s="247"/>
      <c r="O121" s="247"/>
      <c r="P121" s="247"/>
      <c r="Q121" s="247"/>
      <c r="R121" s="18"/>
      <c r="S121" s="18"/>
      <c r="W121" s="4"/>
      <c r="Y121" s="118"/>
      <c r="Z121" s="118"/>
      <c r="AA121" s="118"/>
      <c r="AB121" s="118"/>
      <c r="AC121" s="118"/>
    </row>
    <row r="122" spans="1:29" ht="11.25">
      <c r="A122" s="10"/>
      <c r="B122" s="13" t="s">
        <v>64</v>
      </c>
      <c r="C122" s="222"/>
      <c r="D122" s="247"/>
      <c r="E122" s="18"/>
      <c r="F122" s="18"/>
      <c r="G122" s="168"/>
      <c r="H122" s="247"/>
      <c r="I122" s="247"/>
      <c r="J122" s="18"/>
      <c r="K122" s="18"/>
      <c r="L122" s="247"/>
      <c r="M122" s="247"/>
      <c r="N122" s="247"/>
      <c r="O122" s="247"/>
      <c r="P122" s="247"/>
      <c r="Q122" s="247"/>
      <c r="R122" s="18"/>
      <c r="S122" s="18"/>
      <c r="Y122" s="118"/>
      <c r="Z122" s="118"/>
      <c r="AA122" s="118"/>
      <c r="AB122" s="118"/>
      <c r="AC122" s="118"/>
    </row>
    <row r="123" spans="1:29" s="28" customFormat="1" ht="11.25">
      <c r="A123" s="26">
        <v>2</v>
      </c>
      <c r="B123" s="27" t="s">
        <v>84</v>
      </c>
      <c r="C123" s="223">
        <f aca="true" t="shared" si="56" ref="C123:K123">SUM(C124+C125+C126+C127+C130+C131+C132+C133+C134)</f>
        <v>0</v>
      </c>
      <c r="D123" s="248">
        <f t="shared" si="56"/>
        <v>0</v>
      </c>
      <c r="E123" s="142">
        <f t="shared" si="56"/>
        <v>0</v>
      </c>
      <c r="F123" s="142">
        <f t="shared" si="56"/>
        <v>0</v>
      </c>
      <c r="G123" s="142">
        <f t="shared" si="56"/>
        <v>0</v>
      </c>
      <c r="H123" s="248">
        <f t="shared" si="56"/>
        <v>0</v>
      </c>
      <c r="I123" s="248">
        <f t="shared" si="56"/>
        <v>0</v>
      </c>
      <c r="J123" s="142">
        <f t="shared" si="56"/>
        <v>0</v>
      </c>
      <c r="K123" s="142">
        <f t="shared" si="56"/>
        <v>0</v>
      </c>
      <c r="L123" s="248">
        <f aca="true" t="shared" si="57" ref="L123:Q123">SUM(L124+L125+L126+L127+L130+L131+L132+L133+L134)</f>
        <v>0</v>
      </c>
      <c r="M123" s="248">
        <f t="shared" si="57"/>
        <v>0</v>
      </c>
      <c r="N123" s="248">
        <f t="shared" si="57"/>
        <v>0</v>
      </c>
      <c r="O123" s="248">
        <f t="shared" si="57"/>
        <v>0</v>
      </c>
      <c r="P123" s="248">
        <f t="shared" si="57"/>
        <v>0</v>
      </c>
      <c r="Q123" s="248">
        <f t="shared" si="57"/>
        <v>0</v>
      </c>
      <c r="R123" s="142">
        <f>SUM(R124+R125+R126+R127+R130+R131+R132+R133+R134)</f>
        <v>0</v>
      </c>
      <c r="S123" s="142">
        <f>SUM(S124+S125+S126+S127+S130+S131+S132+S133+S134)</f>
        <v>0</v>
      </c>
      <c r="T123" s="1"/>
      <c r="U123" s="1"/>
      <c r="V123" s="1"/>
      <c r="W123" s="1"/>
      <c r="Y123" s="159"/>
      <c r="Z123" s="118"/>
      <c r="AA123" s="118"/>
      <c r="AB123" s="118"/>
      <c r="AC123" s="159"/>
    </row>
    <row r="124" spans="1:29" s="28" customFormat="1" ht="11.25">
      <c r="A124" s="29"/>
      <c r="B124" s="23" t="s">
        <v>85</v>
      </c>
      <c r="C124" s="222"/>
      <c r="D124" s="247"/>
      <c r="E124" s="145"/>
      <c r="F124" s="145"/>
      <c r="G124" s="145"/>
      <c r="H124" s="247"/>
      <c r="I124" s="247"/>
      <c r="J124" s="160"/>
      <c r="K124" s="142"/>
      <c r="L124" s="247"/>
      <c r="M124" s="247"/>
      <c r="N124" s="247"/>
      <c r="O124" s="247"/>
      <c r="P124" s="247"/>
      <c r="Q124" s="247"/>
      <c r="R124" s="142"/>
      <c r="S124" s="142"/>
      <c r="T124" s="1"/>
      <c r="U124" s="1"/>
      <c r="V124" s="1"/>
      <c r="W124" s="119"/>
      <c r="Y124" s="159"/>
      <c r="Z124" s="159"/>
      <c r="AA124" s="159"/>
      <c r="AB124" s="159"/>
      <c r="AC124" s="159"/>
    </row>
    <row r="125" spans="1:29" s="28" customFormat="1" ht="22.5">
      <c r="A125" s="29"/>
      <c r="B125" s="21" t="s">
        <v>99</v>
      </c>
      <c r="C125" s="223"/>
      <c r="D125" s="248"/>
      <c r="E125" s="145"/>
      <c r="F125" s="145"/>
      <c r="G125" s="145"/>
      <c r="H125" s="248"/>
      <c r="I125" s="248"/>
      <c r="J125" s="142"/>
      <c r="K125" s="142"/>
      <c r="L125" s="248"/>
      <c r="M125" s="248"/>
      <c r="N125" s="248"/>
      <c r="O125" s="248"/>
      <c r="P125" s="248"/>
      <c r="Q125" s="248"/>
      <c r="R125" s="142"/>
      <c r="S125" s="142"/>
      <c r="T125" s="1"/>
      <c r="U125" s="1"/>
      <c r="V125" s="1"/>
      <c r="Y125" s="159"/>
      <c r="Z125" s="159"/>
      <c r="AA125" s="159"/>
      <c r="AB125" s="159"/>
      <c r="AC125" s="159"/>
    </row>
    <row r="126" spans="1:29" s="28" customFormat="1" ht="11.25">
      <c r="A126" s="29"/>
      <c r="B126" s="23" t="s">
        <v>86</v>
      </c>
      <c r="C126" s="223"/>
      <c r="D126" s="248"/>
      <c r="E126" s="142"/>
      <c r="F126" s="142"/>
      <c r="G126" s="173"/>
      <c r="H126" s="248"/>
      <c r="I126" s="248"/>
      <c r="J126" s="142"/>
      <c r="K126" s="142"/>
      <c r="L126" s="248"/>
      <c r="M126" s="248"/>
      <c r="N126" s="248"/>
      <c r="O126" s="248"/>
      <c r="P126" s="248"/>
      <c r="Q126" s="248"/>
      <c r="R126" s="218"/>
      <c r="S126" s="218"/>
      <c r="T126" s="1"/>
      <c r="U126" s="1"/>
      <c r="V126" s="1"/>
      <c r="Y126" s="159"/>
      <c r="Z126" s="159"/>
      <c r="AA126" s="159"/>
      <c r="AB126" s="159"/>
      <c r="AC126" s="159"/>
    </row>
    <row r="127" spans="1:29" s="28" customFormat="1" ht="11.25">
      <c r="A127" s="26"/>
      <c r="B127" s="25" t="s">
        <v>90</v>
      </c>
      <c r="C127" s="223">
        <f aca="true" t="shared" si="58" ref="C127:K127">SUM(C128:C129)</f>
        <v>0</v>
      </c>
      <c r="D127" s="248">
        <f t="shared" si="58"/>
        <v>0</v>
      </c>
      <c r="E127" s="142">
        <f t="shared" si="58"/>
        <v>0</v>
      </c>
      <c r="F127" s="142">
        <f t="shared" si="58"/>
        <v>0</v>
      </c>
      <c r="G127" s="173">
        <f t="shared" si="58"/>
        <v>0</v>
      </c>
      <c r="H127" s="248">
        <f t="shared" si="58"/>
        <v>0</v>
      </c>
      <c r="I127" s="248">
        <f t="shared" si="58"/>
        <v>0</v>
      </c>
      <c r="J127" s="142">
        <f t="shared" si="58"/>
        <v>0</v>
      </c>
      <c r="K127" s="142">
        <f t="shared" si="58"/>
        <v>0</v>
      </c>
      <c r="L127" s="248">
        <f aca="true" t="shared" si="59" ref="L127:Q127">SUM(L128:L129)</f>
        <v>0</v>
      </c>
      <c r="M127" s="248">
        <f t="shared" si="59"/>
        <v>0</v>
      </c>
      <c r="N127" s="248">
        <f t="shared" si="59"/>
        <v>0</v>
      </c>
      <c r="O127" s="248">
        <f t="shared" si="59"/>
        <v>0</v>
      </c>
      <c r="P127" s="248">
        <f t="shared" si="59"/>
        <v>0</v>
      </c>
      <c r="Q127" s="248">
        <f t="shared" si="59"/>
        <v>0</v>
      </c>
      <c r="R127" s="218">
        <f>SUM(R128:R129)</f>
        <v>0</v>
      </c>
      <c r="S127" s="218">
        <f>SUM(S128:S129)</f>
        <v>0</v>
      </c>
      <c r="T127" s="1"/>
      <c r="U127" s="1"/>
      <c r="V127" s="1"/>
      <c r="W127" s="99"/>
      <c r="Y127" s="159"/>
      <c r="Z127" s="159"/>
      <c r="AA127" s="159"/>
      <c r="AB127" s="159"/>
      <c r="AC127" s="159"/>
    </row>
    <row r="128" spans="1:29" s="28" customFormat="1" ht="11.25">
      <c r="A128" s="29"/>
      <c r="B128" s="13" t="s">
        <v>62</v>
      </c>
      <c r="C128" s="223"/>
      <c r="D128" s="248"/>
      <c r="E128" s="160"/>
      <c r="F128" s="142"/>
      <c r="G128" s="173"/>
      <c r="H128" s="248"/>
      <c r="I128" s="248"/>
      <c r="J128" s="142"/>
      <c r="K128" s="142"/>
      <c r="L128" s="248"/>
      <c r="M128" s="248"/>
      <c r="N128" s="248"/>
      <c r="O128" s="248"/>
      <c r="P128" s="248"/>
      <c r="Q128" s="248"/>
      <c r="R128" s="218"/>
      <c r="S128" s="218"/>
      <c r="T128" s="1"/>
      <c r="U128" s="1"/>
      <c r="V128" s="1"/>
      <c r="W128" s="1"/>
      <c r="Y128" s="159"/>
      <c r="Z128" s="159"/>
      <c r="AA128" s="159"/>
      <c r="AB128" s="159"/>
      <c r="AC128" s="159"/>
    </row>
    <row r="129" spans="1:29" s="28" customFormat="1" ht="11.25">
      <c r="A129" s="29"/>
      <c r="B129" s="11" t="s">
        <v>63</v>
      </c>
      <c r="C129" s="223"/>
      <c r="D129" s="248"/>
      <c r="E129" s="142"/>
      <c r="F129" s="142"/>
      <c r="G129" s="173"/>
      <c r="H129" s="248"/>
      <c r="I129" s="248"/>
      <c r="J129" s="142"/>
      <c r="K129" s="142"/>
      <c r="L129" s="248"/>
      <c r="M129" s="248"/>
      <c r="N129" s="248"/>
      <c r="O129" s="248"/>
      <c r="P129" s="248"/>
      <c r="Q129" s="248"/>
      <c r="R129" s="218"/>
      <c r="S129" s="218"/>
      <c r="T129" s="2"/>
      <c r="U129" s="1"/>
      <c r="W129" s="1"/>
      <c r="Y129" s="159"/>
      <c r="Z129" s="159"/>
      <c r="AA129" s="159"/>
      <c r="AB129" s="159"/>
      <c r="AC129" s="159"/>
    </row>
    <row r="130" spans="1:29" s="28" customFormat="1" ht="11.25">
      <c r="A130" s="29"/>
      <c r="B130" s="30" t="s">
        <v>91</v>
      </c>
      <c r="C130" s="223"/>
      <c r="D130" s="248"/>
      <c r="E130" s="142"/>
      <c r="F130" s="142"/>
      <c r="G130" s="173"/>
      <c r="H130" s="248"/>
      <c r="I130" s="248"/>
      <c r="J130" s="142"/>
      <c r="K130" s="142"/>
      <c r="L130" s="248"/>
      <c r="M130" s="248"/>
      <c r="N130" s="248"/>
      <c r="O130" s="248"/>
      <c r="P130" s="248"/>
      <c r="Q130" s="248"/>
      <c r="R130" s="218"/>
      <c r="S130" s="218"/>
      <c r="T130" s="2"/>
      <c r="U130" s="1"/>
      <c r="Y130" s="159"/>
      <c r="Z130" s="159"/>
      <c r="AA130" s="159"/>
      <c r="AB130" s="159"/>
      <c r="AC130" s="159"/>
    </row>
    <row r="131" spans="1:21" s="28" customFormat="1" ht="11.25">
      <c r="A131" s="29"/>
      <c r="B131" s="30" t="s">
        <v>92</v>
      </c>
      <c r="C131" s="224"/>
      <c r="D131" s="249"/>
      <c r="E131" s="143"/>
      <c r="F131" s="143"/>
      <c r="G131" s="174"/>
      <c r="H131" s="249"/>
      <c r="I131" s="249"/>
      <c r="J131" s="143"/>
      <c r="K131" s="143"/>
      <c r="L131" s="249"/>
      <c r="M131" s="249"/>
      <c r="N131" s="249"/>
      <c r="O131" s="249"/>
      <c r="P131" s="249"/>
      <c r="Q131" s="249"/>
      <c r="R131" s="218"/>
      <c r="S131" s="218"/>
      <c r="T131" s="2"/>
      <c r="U131" s="1"/>
    </row>
    <row r="132" spans="1:21" s="28" customFormat="1" ht="22.5">
      <c r="A132" s="29"/>
      <c r="B132" s="30" t="s">
        <v>197</v>
      </c>
      <c r="C132" s="224"/>
      <c r="D132" s="249"/>
      <c r="E132" s="143"/>
      <c r="F132" s="143"/>
      <c r="G132" s="174"/>
      <c r="H132" s="249"/>
      <c r="I132" s="249"/>
      <c r="J132" s="143"/>
      <c r="K132" s="143"/>
      <c r="L132" s="249"/>
      <c r="M132" s="249"/>
      <c r="N132" s="249"/>
      <c r="O132" s="249"/>
      <c r="P132" s="249"/>
      <c r="Q132" s="249"/>
      <c r="R132" s="218"/>
      <c r="S132" s="218"/>
      <c r="T132" s="2"/>
      <c r="U132" s="1"/>
    </row>
    <row r="133" spans="1:21" s="28" customFormat="1" ht="11.25">
      <c r="A133" s="29"/>
      <c r="B133" s="30" t="s">
        <v>93</v>
      </c>
      <c r="C133" s="224"/>
      <c r="D133" s="249"/>
      <c r="E133" s="143"/>
      <c r="F133" s="143"/>
      <c r="G133" s="174"/>
      <c r="H133" s="249"/>
      <c r="I133" s="249"/>
      <c r="J133" s="143"/>
      <c r="K133" s="143"/>
      <c r="L133" s="249"/>
      <c r="M133" s="249"/>
      <c r="N133" s="249"/>
      <c r="O133" s="249"/>
      <c r="P133" s="249"/>
      <c r="Q133" s="249"/>
      <c r="R133" s="218"/>
      <c r="S133" s="218"/>
      <c r="T133" s="2"/>
      <c r="U133" s="1"/>
    </row>
    <row r="134" spans="1:21" s="28" customFormat="1" ht="11.25">
      <c r="A134" s="29"/>
      <c r="B134" s="30" t="s">
        <v>94</v>
      </c>
      <c r="C134" s="224"/>
      <c r="D134" s="249"/>
      <c r="E134" s="143"/>
      <c r="F134" s="143"/>
      <c r="G134" s="174"/>
      <c r="H134" s="249"/>
      <c r="I134" s="249"/>
      <c r="J134" s="143"/>
      <c r="K134" s="143"/>
      <c r="L134" s="249"/>
      <c r="M134" s="249"/>
      <c r="N134" s="249"/>
      <c r="O134" s="249"/>
      <c r="P134" s="249"/>
      <c r="Q134" s="249"/>
      <c r="R134" s="218"/>
      <c r="S134" s="218"/>
      <c r="T134" s="2"/>
      <c r="U134" s="1"/>
    </row>
    <row r="135" spans="1:20" ht="11.25">
      <c r="A135" s="14">
        <v>3</v>
      </c>
      <c r="B135" s="25" t="s">
        <v>30</v>
      </c>
      <c r="C135" s="224"/>
      <c r="D135" s="249"/>
      <c r="E135" s="145"/>
      <c r="F135" s="145"/>
      <c r="G135" s="186"/>
      <c r="H135" s="249"/>
      <c r="I135" s="249"/>
      <c r="J135" s="145"/>
      <c r="K135" s="145"/>
      <c r="L135" s="249"/>
      <c r="M135" s="249"/>
      <c r="N135" s="249"/>
      <c r="O135" s="249"/>
      <c r="P135" s="249"/>
      <c r="Q135" s="249"/>
      <c r="R135" s="143"/>
      <c r="S135" s="143"/>
      <c r="T135" s="2"/>
    </row>
    <row r="136" spans="1:21" s="2" customFormat="1" ht="11.25">
      <c r="A136" s="62" t="s">
        <v>20</v>
      </c>
      <c r="B136" s="60" t="s">
        <v>110</v>
      </c>
      <c r="C136" s="221">
        <f>SUM(C137:C138)</f>
        <v>0</v>
      </c>
      <c r="D136" s="245">
        <f>SUM(D137:D138)</f>
        <v>0</v>
      </c>
      <c r="E136" s="9">
        <f aca="true" t="shared" si="60" ref="E136:Q136">SUM(E137:E138)</f>
        <v>0</v>
      </c>
      <c r="F136" s="9">
        <f>SUM(F137:F138)</f>
        <v>0</v>
      </c>
      <c r="G136" s="166">
        <f t="shared" si="60"/>
        <v>0</v>
      </c>
      <c r="H136" s="245">
        <f t="shared" si="60"/>
        <v>0</v>
      </c>
      <c r="I136" s="245">
        <f t="shared" si="60"/>
        <v>0</v>
      </c>
      <c r="J136" s="9">
        <f t="shared" si="60"/>
        <v>0</v>
      </c>
      <c r="K136" s="9">
        <f t="shared" si="60"/>
        <v>0</v>
      </c>
      <c r="L136" s="245">
        <f t="shared" si="60"/>
        <v>0</v>
      </c>
      <c r="M136" s="245">
        <f t="shared" si="60"/>
        <v>0</v>
      </c>
      <c r="N136" s="245">
        <f t="shared" si="60"/>
        <v>0</v>
      </c>
      <c r="O136" s="245">
        <f t="shared" si="60"/>
        <v>0</v>
      </c>
      <c r="P136" s="245">
        <f t="shared" si="60"/>
        <v>0</v>
      </c>
      <c r="Q136" s="245">
        <f t="shared" si="60"/>
        <v>0</v>
      </c>
      <c r="R136" s="9">
        <f>SUM(R137:R138)</f>
        <v>0</v>
      </c>
      <c r="S136" s="9">
        <f>SUM(S137:S138)</f>
        <v>0</v>
      </c>
      <c r="U136" s="1"/>
    </row>
    <row r="137" spans="1:20" ht="11.25">
      <c r="A137" s="10">
        <v>1</v>
      </c>
      <c r="B137" s="24" t="s">
        <v>95</v>
      </c>
      <c r="C137" s="22"/>
      <c r="D137" s="246"/>
      <c r="E137" s="12"/>
      <c r="F137" s="12"/>
      <c r="G137" s="167"/>
      <c r="H137" s="246"/>
      <c r="I137" s="246"/>
      <c r="J137" s="12"/>
      <c r="K137" s="12"/>
      <c r="L137" s="246"/>
      <c r="M137" s="246"/>
      <c r="N137" s="246"/>
      <c r="O137" s="246"/>
      <c r="P137" s="246"/>
      <c r="Q137" s="246"/>
      <c r="R137" s="12"/>
      <c r="S137" s="12"/>
      <c r="T137" s="2"/>
    </row>
    <row r="138" spans="1:20" ht="11.25">
      <c r="A138" s="10">
        <v>2</v>
      </c>
      <c r="B138" s="24" t="s">
        <v>4</v>
      </c>
      <c r="C138" s="222">
        <f aca="true" t="shared" si="61" ref="C138:K138">SUM(C139:C140)</f>
        <v>0</v>
      </c>
      <c r="D138" s="247">
        <f t="shared" si="61"/>
        <v>0</v>
      </c>
      <c r="E138" s="18">
        <f t="shared" si="61"/>
        <v>0</v>
      </c>
      <c r="F138" s="18">
        <f t="shared" si="61"/>
        <v>0</v>
      </c>
      <c r="G138" s="168">
        <f t="shared" si="61"/>
        <v>0</v>
      </c>
      <c r="H138" s="247">
        <f t="shared" si="61"/>
        <v>0</v>
      </c>
      <c r="I138" s="247">
        <f t="shared" si="61"/>
        <v>0</v>
      </c>
      <c r="J138" s="18">
        <f t="shared" si="61"/>
        <v>0</v>
      </c>
      <c r="K138" s="18">
        <f t="shared" si="61"/>
        <v>0</v>
      </c>
      <c r="L138" s="247">
        <f aca="true" t="shared" si="62" ref="L138:Q138">SUM(L139:L140)</f>
        <v>0</v>
      </c>
      <c r="M138" s="247">
        <f t="shared" si="62"/>
        <v>0</v>
      </c>
      <c r="N138" s="247">
        <f t="shared" si="62"/>
        <v>0</v>
      </c>
      <c r="O138" s="247">
        <f t="shared" si="62"/>
        <v>0</v>
      </c>
      <c r="P138" s="247">
        <f t="shared" si="62"/>
        <v>0</v>
      </c>
      <c r="Q138" s="247">
        <f t="shared" si="62"/>
        <v>0</v>
      </c>
      <c r="R138" s="18">
        <f>SUM(R139:R140)</f>
        <v>0</v>
      </c>
      <c r="S138" s="18">
        <f>SUM(S139:S140)</f>
        <v>0</v>
      </c>
      <c r="T138" s="2"/>
    </row>
    <row r="139" spans="1:20" ht="11.25">
      <c r="A139" s="10"/>
      <c r="B139" s="20" t="s">
        <v>97</v>
      </c>
      <c r="C139" s="22"/>
      <c r="D139" s="246"/>
      <c r="E139" s="12"/>
      <c r="F139" s="12"/>
      <c r="G139" s="167"/>
      <c r="H139" s="246"/>
      <c r="I139" s="246"/>
      <c r="J139" s="12"/>
      <c r="K139" s="12"/>
      <c r="L139" s="246"/>
      <c r="M139" s="246"/>
      <c r="N139" s="246"/>
      <c r="O139" s="246"/>
      <c r="P139" s="246"/>
      <c r="Q139" s="246"/>
      <c r="R139" s="12"/>
      <c r="S139" s="12"/>
      <c r="T139" s="2"/>
    </row>
    <row r="140" spans="1:20" ht="11.25">
      <c r="A140" s="10"/>
      <c r="B140" s="20" t="s">
        <v>83</v>
      </c>
      <c r="C140" s="22"/>
      <c r="D140" s="246"/>
      <c r="E140" s="12"/>
      <c r="F140" s="12"/>
      <c r="G140" s="167"/>
      <c r="H140" s="246"/>
      <c r="I140" s="246"/>
      <c r="J140" s="12"/>
      <c r="K140" s="12"/>
      <c r="L140" s="246"/>
      <c r="M140" s="246"/>
      <c r="N140" s="246"/>
      <c r="O140" s="246"/>
      <c r="P140" s="246"/>
      <c r="Q140" s="246"/>
      <c r="R140" s="190"/>
      <c r="S140" s="190"/>
      <c r="T140" s="2"/>
    </row>
    <row r="141" spans="1:21" s="2" customFormat="1" ht="11.25">
      <c r="A141" s="61"/>
      <c r="B141" s="59" t="s">
        <v>96</v>
      </c>
      <c r="C141" s="9">
        <f>C91+C101</f>
        <v>0</v>
      </c>
      <c r="D141" s="245">
        <f>D91+D101</f>
        <v>0</v>
      </c>
      <c r="E141" s="9">
        <f aca="true" t="shared" si="63" ref="E141:K141">E91+E101</f>
        <v>0</v>
      </c>
      <c r="F141" s="9">
        <f>F91+F101</f>
        <v>0</v>
      </c>
      <c r="G141" s="166">
        <f t="shared" si="63"/>
        <v>0</v>
      </c>
      <c r="H141" s="245">
        <f>H91+H101</f>
        <v>0</v>
      </c>
      <c r="I141" s="245">
        <f>I91+I101</f>
        <v>0</v>
      </c>
      <c r="J141" s="9">
        <f t="shared" si="63"/>
        <v>0</v>
      </c>
      <c r="K141" s="9">
        <f t="shared" si="63"/>
        <v>0</v>
      </c>
      <c r="L141" s="245">
        <f aca="true" t="shared" si="64" ref="L141:R141">L91+L101</f>
        <v>0</v>
      </c>
      <c r="M141" s="245">
        <f t="shared" si="64"/>
        <v>0</v>
      </c>
      <c r="N141" s="245">
        <f t="shared" si="64"/>
        <v>0</v>
      </c>
      <c r="O141" s="245">
        <f t="shared" si="64"/>
        <v>0</v>
      </c>
      <c r="P141" s="245">
        <f t="shared" si="64"/>
        <v>0</v>
      </c>
      <c r="Q141" s="245">
        <f t="shared" si="64"/>
        <v>0</v>
      </c>
      <c r="R141" s="162">
        <f t="shared" si="64"/>
        <v>0</v>
      </c>
      <c r="S141" s="162">
        <f>S91+S101</f>
        <v>0</v>
      </c>
      <c r="U141" s="1"/>
    </row>
    <row r="142" spans="1:20" ht="11.25">
      <c r="A142" s="2"/>
      <c r="B142" s="2"/>
      <c r="C142" s="31"/>
      <c r="D142" s="32"/>
      <c r="E142" s="22"/>
      <c r="F142" s="22"/>
      <c r="G142" s="139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207"/>
      <c r="T142" s="2"/>
    </row>
    <row r="143" spans="1:20" ht="11.25">
      <c r="A143" s="2"/>
      <c r="B143" s="2"/>
      <c r="C143" s="31"/>
      <c r="D143" s="32"/>
      <c r="E143" s="271"/>
      <c r="F143" s="271"/>
      <c r="G143" s="139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207"/>
      <c r="T143" s="2"/>
    </row>
    <row r="144" spans="1:20" ht="11.25">
      <c r="A144" s="2"/>
      <c r="B144" s="2"/>
      <c r="C144" s="31"/>
      <c r="D144" s="32"/>
      <c r="E144" s="271"/>
      <c r="F144" s="271"/>
      <c r="G144" s="139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207"/>
      <c r="T144" s="2"/>
    </row>
    <row r="145" spans="1:20" ht="12.75" customHeight="1">
      <c r="A145" s="2"/>
      <c r="B145" s="2"/>
      <c r="C145" s="31"/>
      <c r="D145" s="32"/>
      <c r="E145" s="271"/>
      <c r="F145" s="271"/>
      <c r="G145" s="139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207"/>
      <c r="T145" s="2"/>
    </row>
    <row r="146" spans="1:20" ht="12.75" customHeight="1">
      <c r="A146" s="2"/>
      <c r="B146" s="2"/>
      <c r="C146" s="31"/>
      <c r="D146" s="32"/>
      <c r="E146" s="271"/>
      <c r="F146" s="271"/>
      <c r="G146" s="139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207"/>
      <c r="T146" s="2"/>
    </row>
    <row r="147" spans="1:20" ht="11.25">
      <c r="A147" s="2"/>
      <c r="B147" s="2"/>
      <c r="C147" s="31"/>
      <c r="D147" s="32"/>
      <c r="E147" s="271"/>
      <c r="F147" s="271"/>
      <c r="G147" s="139"/>
      <c r="H147" s="32"/>
      <c r="I147" s="32"/>
      <c r="J147" s="32"/>
      <c r="K147" s="32"/>
      <c r="L147" s="32"/>
      <c r="M147" s="134" t="s">
        <v>225</v>
      </c>
      <c r="N147" s="134"/>
      <c r="O147" s="134"/>
      <c r="P147" s="134"/>
      <c r="Q147" s="134"/>
      <c r="R147" s="32"/>
      <c r="S147" s="207"/>
      <c r="T147" s="2"/>
    </row>
    <row r="148" spans="1:20" ht="12.75" customHeight="1">
      <c r="A148" s="2"/>
      <c r="B148" s="2"/>
      <c r="C148" s="31"/>
      <c r="D148" s="32"/>
      <c r="E148" s="271"/>
      <c r="F148" s="271"/>
      <c r="G148" s="139"/>
      <c r="H148" s="32"/>
      <c r="I148" s="32"/>
      <c r="J148" s="32"/>
      <c r="K148" s="32"/>
      <c r="L148" s="32"/>
      <c r="M148" s="274" t="s">
        <v>223</v>
      </c>
      <c r="N148" s="274"/>
      <c r="O148" s="274"/>
      <c r="P148" s="274"/>
      <c r="Q148" s="274"/>
      <c r="R148" s="275"/>
      <c r="S148" s="207"/>
      <c r="T148" s="2"/>
    </row>
    <row r="149" spans="1:20" ht="11.25">
      <c r="A149" s="2"/>
      <c r="B149" s="2"/>
      <c r="C149" s="31"/>
      <c r="D149" s="32"/>
      <c r="E149" s="271"/>
      <c r="F149" s="271"/>
      <c r="G149" s="139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207"/>
      <c r="T149" s="2"/>
    </row>
    <row r="150" spans="1:20" ht="11.25">
      <c r="A150" s="2"/>
      <c r="B150" s="2"/>
      <c r="C150" s="31"/>
      <c r="D150" s="32"/>
      <c r="E150" s="271"/>
      <c r="F150" s="271"/>
      <c r="G150" s="139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207"/>
      <c r="T150" s="2"/>
    </row>
    <row r="151" spans="1:20" ht="11.25">
      <c r="A151" s="2"/>
      <c r="B151" s="2"/>
      <c r="C151" s="31"/>
      <c r="D151" s="32"/>
      <c r="E151" s="271"/>
      <c r="F151" s="271"/>
      <c r="G151" s="139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207"/>
      <c r="T151" s="2"/>
    </row>
    <row r="152" spans="1:20" ht="11.25">
      <c r="A152" s="2"/>
      <c r="B152" s="2"/>
      <c r="C152" s="31"/>
      <c r="D152" s="32"/>
      <c r="E152" s="271"/>
      <c r="F152" s="271"/>
      <c r="G152" s="139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207"/>
      <c r="T152" s="2"/>
    </row>
    <row r="153" spans="4:21" s="2" customFormat="1" ht="11.25">
      <c r="D153" s="138"/>
      <c r="G153" s="139"/>
      <c r="H153" s="206"/>
      <c r="I153" s="206"/>
      <c r="J153" s="206"/>
      <c r="K153" s="206"/>
      <c r="M153" s="32"/>
      <c r="N153" s="32"/>
      <c r="O153" s="32"/>
      <c r="P153" s="32"/>
      <c r="S153" s="207"/>
      <c r="U153" s="1"/>
    </row>
    <row r="154" spans="1:21" s="2" customFormat="1" ht="11.25" hidden="1">
      <c r="A154" s="33" t="s">
        <v>191</v>
      </c>
      <c r="D154" s="139"/>
      <c r="E154" s="34"/>
      <c r="F154" s="34"/>
      <c r="G154" s="189"/>
      <c r="H154" s="139"/>
      <c r="I154" s="34"/>
      <c r="J154" s="34"/>
      <c r="K154" s="34"/>
      <c r="N154" s="32"/>
      <c r="S154" s="207"/>
      <c r="U154" s="1"/>
    </row>
    <row r="155" spans="1:21" s="2" customFormat="1" ht="11.25" hidden="1">
      <c r="A155" s="286"/>
      <c r="B155" s="285" t="s">
        <v>43</v>
      </c>
      <c r="C155" s="100" t="str">
        <f aca="true" t="shared" si="65" ref="C155:G157">C88</f>
        <v>Rok</v>
      </c>
      <c r="D155" s="100" t="str">
        <f t="shared" si="65"/>
        <v>Rok</v>
      </c>
      <c r="E155" s="100" t="str">
        <f t="shared" si="65"/>
        <v>KW I</v>
      </c>
      <c r="F155" s="100" t="str">
        <f t="shared" si="65"/>
        <v>KW II</v>
      </c>
      <c r="G155" s="175" t="str">
        <f t="shared" si="65"/>
        <v>KW III</v>
      </c>
      <c r="H155" s="100"/>
      <c r="I155" s="100"/>
      <c r="J155" s="100"/>
      <c r="K155" s="100"/>
      <c r="L155" s="100" t="str">
        <f aca="true" t="shared" si="66" ref="L155:R157">L88</f>
        <v>PRG -Rok</v>
      </c>
      <c r="M155" s="100" t="str">
        <f t="shared" si="66"/>
        <v>PRG -Rok</v>
      </c>
      <c r="N155" s="158" t="str">
        <f t="shared" si="66"/>
        <v>PRG -Rok</v>
      </c>
      <c r="O155" s="100" t="str">
        <f t="shared" si="66"/>
        <v>PRG -Rok</v>
      </c>
      <c r="P155" s="100" t="str">
        <f t="shared" si="66"/>
        <v>PRG -Rok</v>
      </c>
      <c r="Q155" s="100" t="str">
        <f t="shared" si="66"/>
        <v>PRG -Rok</v>
      </c>
      <c r="R155" s="100" t="str">
        <f t="shared" si="66"/>
        <v>PRG -Rok</v>
      </c>
      <c r="S155" s="207"/>
      <c r="U155" s="1"/>
    </row>
    <row r="156" spans="1:21" s="2" customFormat="1" ht="11.25" hidden="1">
      <c r="A156" s="286"/>
      <c r="B156" s="285"/>
      <c r="C156" s="100" t="str">
        <f t="shared" si="65"/>
        <v>31-12-2017</v>
      </c>
      <c r="D156" s="100" t="str">
        <f t="shared" si="65"/>
        <v>31-12-2018</v>
      </c>
      <c r="E156" s="100" t="str">
        <f t="shared" si="65"/>
        <v>30-04-2019</v>
      </c>
      <c r="F156" s="100" t="str">
        <f t="shared" si="65"/>
        <v>30-06-2019</v>
      </c>
      <c r="G156" s="175" t="str">
        <f t="shared" si="65"/>
        <v>30-09-2019</v>
      </c>
      <c r="H156" s="100"/>
      <c r="I156" s="100"/>
      <c r="J156" s="100"/>
      <c r="K156" s="100"/>
      <c r="L156" s="100" t="str">
        <f t="shared" si="66"/>
        <v>31-12-2020</v>
      </c>
      <c r="M156" s="100" t="str">
        <f t="shared" si="66"/>
        <v>31-12-2021</v>
      </c>
      <c r="N156" s="158" t="str">
        <f t="shared" si="66"/>
        <v>31-12-2022</v>
      </c>
      <c r="O156" s="100" t="str">
        <f t="shared" si="66"/>
        <v>31-12-2023</v>
      </c>
      <c r="P156" s="100" t="str">
        <f t="shared" si="66"/>
        <v>31-12-2024</v>
      </c>
      <c r="Q156" s="100" t="str">
        <f t="shared" si="66"/>
        <v>31-12-2025</v>
      </c>
      <c r="R156" s="100" t="str">
        <f t="shared" si="66"/>
        <v>31-12-2026</v>
      </c>
      <c r="S156" s="207"/>
      <c r="U156" s="1"/>
    </row>
    <row r="157" spans="1:21" s="2" customFormat="1" ht="11.25" hidden="1">
      <c r="A157" s="286"/>
      <c r="B157" s="285"/>
      <c r="C157" s="100" t="str">
        <f t="shared" si="65"/>
        <v>360</v>
      </c>
      <c r="D157" s="100" t="str">
        <f t="shared" si="65"/>
        <v>360</v>
      </c>
      <c r="E157" s="100">
        <f t="shared" si="65"/>
        <v>120</v>
      </c>
      <c r="F157" s="100">
        <f t="shared" si="65"/>
        <v>180</v>
      </c>
      <c r="G157" s="175">
        <f t="shared" si="65"/>
        <v>240</v>
      </c>
      <c r="H157" s="100"/>
      <c r="I157" s="100"/>
      <c r="J157" s="100"/>
      <c r="K157" s="100"/>
      <c r="L157" s="100" t="str">
        <f t="shared" si="66"/>
        <v>360</v>
      </c>
      <c r="M157" s="100">
        <f t="shared" si="66"/>
        <v>360</v>
      </c>
      <c r="N157" s="158">
        <f t="shared" si="66"/>
        <v>360</v>
      </c>
      <c r="O157" s="100">
        <f t="shared" si="66"/>
        <v>360</v>
      </c>
      <c r="P157" s="100">
        <f t="shared" si="66"/>
        <v>360</v>
      </c>
      <c r="Q157" s="100">
        <f t="shared" si="66"/>
        <v>360</v>
      </c>
      <c r="R157" s="100">
        <f t="shared" si="66"/>
        <v>360</v>
      </c>
      <c r="S157" s="207"/>
      <c r="U157" s="1"/>
    </row>
    <row r="158" spans="1:21" s="35" customFormat="1" ht="11.25" hidden="1">
      <c r="A158" s="101"/>
      <c r="B158" s="102" t="s">
        <v>189</v>
      </c>
      <c r="C158" s="102"/>
      <c r="D158" s="102"/>
      <c r="E158" s="102"/>
      <c r="F158" s="102"/>
      <c r="G158" s="176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207"/>
      <c r="T158" s="2"/>
      <c r="U158" s="1"/>
    </row>
    <row r="159" spans="1:21" s="36" customFormat="1" ht="11.25" hidden="1">
      <c r="A159" s="103">
        <v>1</v>
      </c>
      <c r="B159" s="104" t="s">
        <v>203</v>
      </c>
      <c r="C159" s="105">
        <f>C113</f>
        <v>0</v>
      </c>
      <c r="D159" s="105">
        <f>D113</f>
        <v>0</v>
      </c>
      <c r="E159" s="105">
        <f>E113</f>
        <v>0</v>
      </c>
      <c r="F159" s="105">
        <f>F113</f>
        <v>0</v>
      </c>
      <c r="G159" s="177">
        <f>G113</f>
        <v>0</v>
      </c>
      <c r="H159" s="105"/>
      <c r="I159" s="105"/>
      <c r="J159" s="105"/>
      <c r="K159" s="105"/>
      <c r="L159" s="105">
        <f aca="true" t="shared" si="67" ref="L159:R159">L113</f>
        <v>0</v>
      </c>
      <c r="M159" s="105">
        <f t="shared" si="67"/>
        <v>0</v>
      </c>
      <c r="N159" s="105">
        <f t="shared" si="67"/>
        <v>0</v>
      </c>
      <c r="O159" s="105">
        <f t="shared" si="67"/>
        <v>0</v>
      </c>
      <c r="P159" s="105">
        <f t="shared" si="67"/>
        <v>0</v>
      </c>
      <c r="Q159" s="105">
        <f t="shared" si="67"/>
        <v>0</v>
      </c>
      <c r="R159" s="105">
        <f t="shared" si="67"/>
        <v>0</v>
      </c>
      <c r="S159" s="207"/>
      <c r="T159" s="2"/>
      <c r="U159" s="1"/>
    </row>
    <row r="160" spans="1:21" s="36" customFormat="1" ht="11.25" hidden="1">
      <c r="A160" s="103">
        <v>2</v>
      </c>
      <c r="B160" s="104"/>
      <c r="C160" s="105">
        <f>C111</f>
        <v>0</v>
      </c>
      <c r="D160" s="105">
        <f>D111</f>
        <v>0</v>
      </c>
      <c r="E160" s="105">
        <f>E111</f>
        <v>0</v>
      </c>
      <c r="F160" s="105">
        <f>F111</f>
        <v>0</v>
      </c>
      <c r="G160" s="177">
        <f>G111</f>
        <v>0</v>
      </c>
      <c r="H160" s="105"/>
      <c r="I160" s="105"/>
      <c r="J160" s="105"/>
      <c r="K160" s="105"/>
      <c r="L160" s="105">
        <f aca="true" t="shared" si="68" ref="L160:R160">L111</f>
        <v>0</v>
      </c>
      <c r="M160" s="105">
        <f t="shared" si="68"/>
        <v>0</v>
      </c>
      <c r="N160" s="105">
        <f t="shared" si="68"/>
        <v>0</v>
      </c>
      <c r="O160" s="105">
        <f t="shared" si="68"/>
        <v>0</v>
      </c>
      <c r="P160" s="105">
        <f t="shared" si="68"/>
        <v>0</v>
      </c>
      <c r="Q160" s="105">
        <f t="shared" si="68"/>
        <v>0</v>
      </c>
      <c r="R160" s="105">
        <f t="shared" si="68"/>
        <v>0</v>
      </c>
      <c r="S160" s="207"/>
      <c r="T160" s="2"/>
      <c r="U160" s="1"/>
    </row>
    <row r="161" spans="1:21" s="36" customFormat="1" ht="11.25" hidden="1">
      <c r="A161" s="103">
        <v>3</v>
      </c>
      <c r="B161" s="104"/>
      <c r="C161" s="105"/>
      <c r="D161" s="105"/>
      <c r="E161" s="105"/>
      <c r="F161" s="105"/>
      <c r="G161" s="177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207"/>
      <c r="T161" s="2"/>
      <c r="U161" s="1"/>
    </row>
    <row r="162" spans="1:21" s="36" customFormat="1" ht="11.25" hidden="1">
      <c r="A162" s="103">
        <v>4</v>
      </c>
      <c r="B162" s="104"/>
      <c r="C162" s="105"/>
      <c r="D162" s="105"/>
      <c r="E162" s="105"/>
      <c r="F162" s="105"/>
      <c r="G162" s="177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207"/>
      <c r="T162" s="2"/>
      <c r="U162" s="1"/>
    </row>
    <row r="163" spans="1:21" s="37" customFormat="1" ht="11.25" hidden="1">
      <c r="A163" s="110" t="s">
        <v>5</v>
      </c>
      <c r="B163" s="111" t="s">
        <v>190</v>
      </c>
      <c r="C163" s="111">
        <f>SUM(C159:C162)</f>
        <v>0</v>
      </c>
      <c r="D163" s="111">
        <f>SUM(D159:D162)</f>
        <v>0</v>
      </c>
      <c r="E163" s="111">
        <f>SUM(E159:E162)</f>
        <v>0</v>
      </c>
      <c r="F163" s="111">
        <f>SUM(F159:F162)</f>
        <v>0</v>
      </c>
      <c r="G163" s="178">
        <f>SUM(G159:G162)</f>
        <v>0</v>
      </c>
      <c r="H163" s="111"/>
      <c r="I163" s="111"/>
      <c r="J163" s="111"/>
      <c r="K163" s="111"/>
      <c r="L163" s="111">
        <f aca="true" t="shared" si="69" ref="L163:R163">SUM(L159:L162)</f>
        <v>0</v>
      </c>
      <c r="M163" s="111">
        <f t="shared" si="69"/>
        <v>0</v>
      </c>
      <c r="N163" s="111">
        <f t="shared" si="69"/>
        <v>0</v>
      </c>
      <c r="O163" s="111">
        <f t="shared" si="69"/>
        <v>0</v>
      </c>
      <c r="P163" s="111">
        <f t="shared" si="69"/>
        <v>0</v>
      </c>
      <c r="Q163" s="111">
        <f t="shared" si="69"/>
        <v>0</v>
      </c>
      <c r="R163" s="111">
        <f t="shared" si="69"/>
        <v>0</v>
      </c>
      <c r="S163" s="207"/>
      <c r="T163" s="2"/>
      <c r="U163" s="1"/>
    </row>
    <row r="164" spans="1:21" s="37" customFormat="1" ht="11.25" hidden="1">
      <c r="A164" s="106"/>
      <c r="B164" s="107"/>
      <c r="C164" s="107"/>
      <c r="D164" s="107"/>
      <c r="E164" s="107"/>
      <c r="F164" s="107"/>
      <c r="G164" s="179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207"/>
      <c r="T164" s="2"/>
      <c r="U164" s="1"/>
    </row>
    <row r="165" spans="1:21" s="35" customFormat="1" ht="11.25" hidden="1">
      <c r="A165" s="108"/>
      <c r="B165" s="102"/>
      <c r="C165" s="102"/>
      <c r="D165" s="102"/>
      <c r="E165" s="102"/>
      <c r="F165" s="102"/>
      <c r="G165" s="176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207"/>
      <c r="T165" s="2"/>
      <c r="U165" s="1"/>
    </row>
    <row r="166" spans="1:21" s="36" customFormat="1" ht="11.25" hidden="1">
      <c r="A166" s="103">
        <v>1</v>
      </c>
      <c r="B166" s="104" t="s">
        <v>203</v>
      </c>
      <c r="C166" s="105">
        <f>C124</f>
        <v>0</v>
      </c>
      <c r="D166" s="105">
        <f>D124</f>
        <v>0</v>
      </c>
      <c r="E166" s="105">
        <f>E124</f>
        <v>0</v>
      </c>
      <c r="F166" s="105">
        <f>F124</f>
        <v>0</v>
      </c>
      <c r="G166" s="177">
        <f>G124</f>
        <v>0</v>
      </c>
      <c r="H166" s="105"/>
      <c r="I166" s="105"/>
      <c r="J166" s="105"/>
      <c r="K166" s="105"/>
      <c r="L166" s="105">
        <f aca="true" t="shared" si="70" ref="L166:R166">L124</f>
        <v>0</v>
      </c>
      <c r="M166" s="105">
        <f t="shared" si="70"/>
        <v>0</v>
      </c>
      <c r="N166" s="105">
        <f t="shared" si="70"/>
        <v>0</v>
      </c>
      <c r="O166" s="105">
        <f t="shared" si="70"/>
        <v>0</v>
      </c>
      <c r="P166" s="105">
        <f t="shared" si="70"/>
        <v>0</v>
      </c>
      <c r="Q166" s="105">
        <f t="shared" si="70"/>
        <v>0</v>
      </c>
      <c r="R166" s="105">
        <f t="shared" si="70"/>
        <v>0</v>
      </c>
      <c r="S166" s="207"/>
      <c r="T166" s="2"/>
      <c r="U166" s="1"/>
    </row>
    <row r="167" spans="1:21" s="36" customFormat="1" ht="11.25" hidden="1">
      <c r="A167" s="103">
        <v>2</v>
      </c>
      <c r="B167" s="104"/>
      <c r="C167" s="105"/>
      <c r="D167" s="105"/>
      <c r="E167" s="105"/>
      <c r="F167" s="105"/>
      <c r="G167" s="177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207"/>
      <c r="T167" s="2"/>
      <c r="U167" s="1"/>
    </row>
    <row r="168" spans="1:21" s="36" customFormat="1" ht="11.25" hidden="1">
      <c r="A168" s="103">
        <v>3</v>
      </c>
      <c r="B168" s="104"/>
      <c r="C168" s="105"/>
      <c r="D168" s="105"/>
      <c r="E168" s="105"/>
      <c r="F168" s="105"/>
      <c r="G168" s="177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207"/>
      <c r="T168" s="2"/>
      <c r="U168" s="1"/>
    </row>
    <row r="169" spans="1:21" s="36" customFormat="1" ht="11.25" hidden="1">
      <c r="A169" s="103">
        <v>4</v>
      </c>
      <c r="B169" s="109"/>
      <c r="C169" s="105"/>
      <c r="D169" s="105"/>
      <c r="E169" s="105"/>
      <c r="F169" s="105"/>
      <c r="G169" s="177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207"/>
      <c r="T169" s="2"/>
      <c r="U169" s="1"/>
    </row>
    <row r="170" spans="1:21" s="38" customFormat="1" ht="11.25" hidden="1">
      <c r="A170" s="110" t="s">
        <v>6</v>
      </c>
      <c r="B170" s="111" t="s">
        <v>114</v>
      </c>
      <c r="C170" s="111">
        <f>SUM(C166:C169)</f>
        <v>0</v>
      </c>
      <c r="D170" s="111">
        <f>SUM(D166:D169)</f>
        <v>0</v>
      </c>
      <c r="E170" s="111">
        <f>SUM(E166:E169)</f>
        <v>0</v>
      </c>
      <c r="F170" s="111">
        <f>SUM(F166:F169)</f>
        <v>0</v>
      </c>
      <c r="G170" s="178">
        <f>SUM(G166:G169)</f>
        <v>0</v>
      </c>
      <c r="H170" s="111"/>
      <c r="I170" s="111"/>
      <c r="J170" s="111"/>
      <c r="K170" s="111"/>
      <c r="L170" s="111">
        <f aca="true" t="shared" si="71" ref="L170:R170">SUM(L166:L169)</f>
        <v>0</v>
      </c>
      <c r="M170" s="111">
        <f t="shared" si="71"/>
        <v>0</v>
      </c>
      <c r="N170" s="111">
        <f t="shared" si="71"/>
        <v>0</v>
      </c>
      <c r="O170" s="111">
        <f t="shared" si="71"/>
        <v>0</v>
      </c>
      <c r="P170" s="111">
        <f t="shared" si="71"/>
        <v>0</v>
      </c>
      <c r="Q170" s="111">
        <f t="shared" si="71"/>
        <v>0</v>
      </c>
      <c r="R170" s="111">
        <f t="shared" si="71"/>
        <v>0</v>
      </c>
      <c r="S170" s="207"/>
      <c r="T170" s="2"/>
      <c r="U170" s="1"/>
    </row>
    <row r="171" spans="1:21" s="32" customFormat="1" ht="12" customHeight="1" hidden="1">
      <c r="A171" s="112"/>
      <c r="B171" s="113" t="s">
        <v>192</v>
      </c>
      <c r="C171" s="113">
        <f>C170+C163</f>
        <v>0</v>
      </c>
      <c r="D171" s="113">
        <f>D170+D163</f>
        <v>0</v>
      </c>
      <c r="E171" s="113">
        <f aca="true" t="shared" si="72" ref="E171:M171">E170+E163</f>
        <v>0</v>
      </c>
      <c r="F171" s="113">
        <f>F170+F163</f>
        <v>0</v>
      </c>
      <c r="G171" s="180">
        <f t="shared" si="72"/>
        <v>0</v>
      </c>
      <c r="H171" s="113"/>
      <c r="I171" s="113"/>
      <c r="J171" s="113"/>
      <c r="K171" s="113"/>
      <c r="L171" s="113">
        <f t="shared" si="72"/>
        <v>0</v>
      </c>
      <c r="M171" s="113">
        <f t="shared" si="72"/>
        <v>0</v>
      </c>
      <c r="N171" s="113">
        <f>N170+N163</f>
        <v>0</v>
      </c>
      <c r="O171" s="113">
        <f>O170+O163</f>
        <v>0</v>
      </c>
      <c r="P171" s="113">
        <f>P170+P163</f>
        <v>0</v>
      </c>
      <c r="Q171" s="113">
        <f>Q170+Q163</f>
        <v>0</v>
      </c>
      <c r="R171" s="113">
        <f>R170+R163</f>
        <v>0</v>
      </c>
      <c r="S171" s="207"/>
      <c r="T171" s="2"/>
      <c r="U171" s="1"/>
    </row>
    <row r="172" spans="1:21" s="2" customFormat="1" ht="11.25" hidden="1">
      <c r="A172" s="114"/>
      <c r="B172" s="114" t="s">
        <v>208</v>
      </c>
      <c r="C172" s="144"/>
      <c r="D172" s="148"/>
      <c r="E172" s="144"/>
      <c r="F172" s="144"/>
      <c r="G172" s="148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207"/>
      <c r="U172" s="1"/>
    </row>
    <row r="173" spans="3:21" s="2" customFormat="1" ht="11.25">
      <c r="C173" s="32"/>
      <c r="D173" s="140"/>
      <c r="E173" s="32"/>
      <c r="F173" s="32"/>
      <c r="G173" s="140"/>
      <c r="H173" s="140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207"/>
      <c r="U173" s="1"/>
    </row>
    <row r="174" spans="3:21" s="2" customFormat="1" ht="11.25">
      <c r="C174" s="32"/>
      <c r="D174" s="140"/>
      <c r="E174" s="32"/>
      <c r="F174" s="32"/>
      <c r="G174" s="140"/>
      <c r="H174" s="140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207"/>
      <c r="U174" s="1"/>
    </row>
    <row r="175" spans="3:21" s="2" customFormat="1" ht="11.25">
      <c r="C175" s="32"/>
      <c r="D175" s="140"/>
      <c r="E175" s="32"/>
      <c r="F175" s="32"/>
      <c r="G175" s="140"/>
      <c r="H175" s="140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207"/>
      <c r="U175" s="1"/>
    </row>
    <row r="176" spans="3:20" ht="11.25">
      <c r="C176" s="36"/>
      <c r="D176" s="141"/>
      <c r="E176" s="36"/>
      <c r="F176" s="36"/>
      <c r="G176" s="141"/>
      <c r="H176" s="141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207"/>
      <c r="T176" s="2"/>
    </row>
    <row r="177" spans="19:20" ht="11.25">
      <c r="S177" s="207"/>
      <c r="T177" s="2"/>
    </row>
    <row r="178" spans="19:20" ht="11.25">
      <c r="S178" s="207"/>
      <c r="T178" s="2"/>
    </row>
    <row r="179" spans="19:20" ht="11.25">
      <c r="S179" s="207"/>
      <c r="T179" s="2"/>
    </row>
    <row r="180" spans="12:20" ht="11.25">
      <c r="L180" s="36"/>
      <c r="M180" s="36"/>
      <c r="N180" s="36"/>
      <c r="O180" s="36"/>
      <c r="S180" s="207"/>
      <c r="T180" s="2"/>
    </row>
    <row r="181" spans="12:20" ht="11.25">
      <c r="L181" s="161"/>
      <c r="M181" s="161"/>
      <c r="N181" s="161"/>
      <c r="O181" s="161"/>
      <c r="S181" s="207"/>
      <c r="T181" s="2"/>
    </row>
    <row r="182" spans="19:20" ht="11.25">
      <c r="S182" s="207"/>
      <c r="T182" s="2"/>
    </row>
    <row r="183" spans="19:20" ht="11.25">
      <c r="S183" s="207"/>
      <c r="T183" s="2"/>
    </row>
    <row r="184" spans="19:20" ht="11.25">
      <c r="S184" s="207"/>
      <c r="T184" s="2"/>
    </row>
    <row r="185" spans="19:20" ht="11.25">
      <c r="S185" s="207"/>
      <c r="T185" s="2"/>
    </row>
    <row r="186" spans="12:20" ht="11.25">
      <c r="L186" s="161"/>
      <c r="M186" s="161"/>
      <c r="N186" s="161"/>
      <c r="O186" s="161"/>
      <c r="S186" s="207"/>
      <c r="T186" s="2"/>
    </row>
  </sheetData>
  <sheetProtection/>
  <mergeCells count="5">
    <mergeCell ref="A8:B9"/>
    <mergeCell ref="A88:B90"/>
    <mergeCell ref="B155:B157"/>
    <mergeCell ref="A155:A157"/>
    <mergeCell ref="N1:R3"/>
  </mergeCells>
  <printOptions horizontalCentered="1"/>
  <pageMargins left="0.7" right="0.7" top="0.75" bottom="0.75" header="0.3" footer="0.3"/>
  <pageSetup fitToHeight="0" horizontalDpi="300" verticalDpi="300" orientation="portrait" paperSize="9" scale="58" r:id="rId2"/>
  <headerFooter scaleWithDoc="0" alignWithMargins="0">
    <oddHeader>&amp;L       &amp;G</oddHeader>
    <oddFooter>&amp;C&amp;G
</oddFooter>
  </headerFooter>
  <rowBreaks count="2" manualBreakCount="2">
    <brk id="85" max="19" man="1"/>
    <brk id="153" max="19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6"/>
  <sheetViews>
    <sheetView view="pageBreakPreview" zoomScale="110" zoomScaleSheetLayoutView="110" zoomScalePageLayoutView="0" workbookViewId="0" topLeftCell="A22">
      <selection activeCell="B2" sqref="B2"/>
    </sheetView>
  </sheetViews>
  <sheetFormatPr defaultColWidth="9.140625" defaultRowHeight="12.75"/>
  <cols>
    <col min="1" max="1" width="4.140625" style="2" customWidth="1"/>
    <col min="2" max="2" width="38.7109375" style="2" customWidth="1"/>
    <col min="3" max="4" width="9.7109375" style="38" customWidth="1"/>
    <col min="5" max="7" width="9.7109375" style="72" hidden="1" customWidth="1"/>
    <col min="8" max="8" width="10.57421875" style="81" bestFit="1" customWidth="1"/>
    <col min="9" max="11" width="9.7109375" style="72" hidden="1" customWidth="1"/>
    <col min="12" max="12" width="10.57421875" style="72" bestFit="1" customWidth="1"/>
    <col min="13" max="16" width="9.8515625" style="72" customWidth="1"/>
    <col min="17" max="17" width="10.57421875" style="72" bestFit="1" customWidth="1"/>
    <col min="18" max="18" width="9.421875" style="72" customWidth="1"/>
    <col min="19" max="19" width="9.140625" style="192" hidden="1" customWidth="1"/>
    <col min="20" max="21" width="9.140625" style="72" customWidth="1"/>
    <col min="22" max="22" width="10.28125" style="72" bestFit="1" customWidth="1"/>
    <col min="23" max="16384" width="9.140625" style="72" customWidth="1"/>
  </cols>
  <sheetData>
    <row r="1" spans="2:19" s="2" customFormat="1" ht="30" customHeight="1">
      <c r="B1" s="268"/>
      <c r="C1" s="117"/>
      <c r="D1" s="117"/>
      <c r="E1" s="127"/>
      <c r="F1" s="127"/>
      <c r="G1" s="127"/>
      <c r="H1" s="227"/>
      <c r="I1" s="227"/>
      <c r="J1" s="227"/>
      <c r="K1" s="227"/>
      <c r="L1" s="227"/>
      <c r="M1" s="227"/>
      <c r="N1" s="287" t="s">
        <v>222</v>
      </c>
      <c r="O1" s="288"/>
      <c r="P1" s="288"/>
      <c r="Q1" s="288"/>
      <c r="R1" s="288"/>
      <c r="S1" s="139"/>
    </row>
    <row r="2" spans="2:19" s="2" customFormat="1" ht="25.5" customHeight="1">
      <c r="B2" s="268"/>
      <c r="C2" s="128"/>
      <c r="D2" s="128"/>
      <c r="E2" s="128"/>
      <c r="F2" s="128"/>
      <c r="G2" s="128"/>
      <c r="H2" s="227"/>
      <c r="I2" s="227"/>
      <c r="J2" s="227"/>
      <c r="K2" s="227"/>
      <c r="L2" s="227"/>
      <c r="M2" s="227"/>
      <c r="N2" s="288"/>
      <c r="O2" s="288"/>
      <c r="P2" s="288"/>
      <c r="Q2" s="288"/>
      <c r="R2" s="288"/>
      <c r="S2" s="139"/>
    </row>
    <row r="3" spans="3:18" ht="12.75" customHeight="1">
      <c r="C3" s="128"/>
      <c r="D3" s="128"/>
      <c r="E3" s="128"/>
      <c r="F3" s="128"/>
      <c r="G3" s="128"/>
      <c r="H3" s="227"/>
      <c r="I3" s="227"/>
      <c r="J3" s="227"/>
      <c r="K3" s="227"/>
      <c r="L3" s="227"/>
      <c r="M3" s="227"/>
      <c r="N3" s="288"/>
      <c r="O3" s="288"/>
      <c r="P3" s="288"/>
      <c r="Q3" s="288"/>
      <c r="R3" s="288"/>
    </row>
    <row r="4" spans="1:22" ht="13.5" customHeight="1">
      <c r="A4" s="86"/>
      <c r="B4" s="86" t="s">
        <v>188</v>
      </c>
      <c r="C4" s="121" t="str">
        <f>BILANS!C8</f>
        <v>Rok</v>
      </c>
      <c r="D4" s="121" t="str">
        <f>BILANS!D8</f>
        <v>Rok</v>
      </c>
      <c r="E4" s="87" t="s">
        <v>113</v>
      </c>
      <c r="F4" s="87" t="s">
        <v>113</v>
      </c>
      <c r="G4" s="87" t="s">
        <v>112</v>
      </c>
      <c r="H4" s="88" t="str">
        <f>BILANS!H8</f>
        <v>Rok</v>
      </c>
      <c r="I4" s="87"/>
      <c r="J4" s="87" t="s">
        <v>113</v>
      </c>
      <c r="K4" s="88" t="s">
        <v>112</v>
      </c>
      <c r="L4" s="87" t="str">
        <f>BILANS!L8</f>
        <v>PRG -Rok</v>
      </c>
      <c r="M4" s="87" t="str">
        <f>BILANS!M8</f>
        <v>PRG -Rok</v>
      </c>
      <c r="N4" s="87" t="str">
        <f>BILANS!N8</f>
        <v>PRG -Rok</v>
      </c>
      <c r="O4" s="87" t="str">
        <f>BILANS!O8</f>
        <v>PRG -Rok</v>
      </c>
      <c r="P4" s="87" t="str">
        <f>BILANS!P8</f>
        <v>PRG -Rok</v>
      </c>
      <c r="Q4" s="87" t="str">
        <f>BILANS!Q8</f>
        <v>PRG -Rok</v>
      </c>
      <c r="R4" s="87" t="str">
        <f>BILANS!R8</f>
        <v>PRG -Rok</v>
      </c>
      <c r="V4" s="71"/>
    </row>
    <row r="5" spans="1:18" ht="13.5" customHeight="1">
      <c r="A5" s="86"/>
      <c r="B5" s="86"/>
      <c r="C5" s="121" t="str">
        <f>BILANS!C9</f>
        <v>31-12-2017</v>
      </c>
      <c r="D5" s="121" t="str">
        <f>BILANS!D9</f>
        <v>31-12-2018</v>
      </c>
      <c r="E5" s="89" t="str">
        <f>BILANS!E9</f>
        <v>30-04-2019</v>
      </c>
      <c r="F5" s="89" t="str">
        <f>BILANS!F9</f>
        <v>30-06-2019</v>
      </c>
      <c r="G5" s="89" t="str">
        <f>BILANS!G9</f>
        <v>30-09-2019</v>
      </c>
      <c r="H5" s="88" t="str">
        <f>BILANS!H9</f>
        <v>31-12-2019</v>
      </c>
      <c r="I5" s="89"/>
      <c r="J5" s="89" t="str">
        <f>BILANS!J9</f>
        <v>30-06-2020</v>
      </c>
      <c r="K5" s="89" t="str">
        <f>BILANS!K9</f>
        <v>30-09-2020</v>
      </c>
      <c r="L5" s="89" t="str">
        <f>BILANS!L9</f>
        <v>31-12-2020</v>
      </c>
      <c r="M5" s="89" t="str">
        <f>BILANS!M9</f>
        <v>31-12-2021</v>
      </c>
      <c r="N5" s="89" t="str">
        <f>BILANS!N9</f>
        <v>31-12-2022</v>
      </c>
      <c r="O5" s="89" t="str">
        <f>BILANS!O9</f>
        <v>31-12-2023</v>
      </c>
      <c r="P5" s="89" t="str">
        <f>BILANS!P9</f>
        <v>31-12-2024</v>
      </c>
      <c r="Q5" s="89" t="str">
        <f>BILANS!Q9</f>
        <v>31-12-2025</v>
      </c>
      <c r="R5" s="89" t="str">
        <f>BILANS!R9</f>
        <v>31-12-2026</v>
      </c>
    </row>
    <row r="6" spans="1:18" ht="11.25">
      <c r="A6" s="86"/>
      <c r="B6" s="86" t="s">
        <v>137</v>
      </c>
      <c r="C6" s="87">
        <v>360</v>
      </c>
      <c r="D6" s="87">
        <v>360</v>
      </c>
      <c r="E6" s="87">
        <v>120</v>
      </c>
      <c r="F6" s="87">
        <v>180</v>
      </c>
      <c r="G6" s="87">
        <v>270</v>
      </c>
      <c r="H6" s="87">
        <v>360</v>
      </c>
      <c r="I6" s="87"/>
      <c r="J6" s="87">
        <v>180</v>
      </c>
      <c r="K6" s="87">
        <v>270</v>
      </c>
      <c r="L6" s="87">
        <v>360</v>
      </c>
      <c r="M6" s="87">
        <v>360</v>
      </c>
      <c r="N6" s="87">
        <v>360</v>
      </c>
      <c r="O6" s="87">
        <v>360</v>
      </c>
      <c r="P6" s="87">
        <v>360</v>
      </c>
      <c r="Q6" s="87">
        <v>360</v>
      </c>
      <c r="R6" s="87">
        <v>360</v>
      </c>
    </row>
    <row r="7" spans="1:20" s="73" customFormat="1" ht="11.25">
      <c r="A7" s="90"/>
      <c r="B7" s="91" t="s">
        <v>10</v>
      </c>
      <c r="C7" s="208">
        <f>C8+C25+C34</f>
        <v>0</v>
      </c>
      <c r="D7" s="257">
        <f>D8+D25+D34</f>
        <v>0</v>
      </c>
      <c r="E7" s="149">
        <f>(E8+E25+E34)</f>
        <v>0</v>
      </c>
      <c r="F7" s="149">
        <f>(F8+F25+F34)</f>
        <v>0</v>
      </c>
      <c r="G7" s="149">
        <f>(G8+G25+G34)</f>
        <v>0</v>
      </c>
      <c r="H7" s="257">
        <f>H8+H25+H34</f>
        <v>0</v>
      </c>
      <c r="I7" s="257">
        <f>I8+I25+I34</f>
        <v>0</v>
      </c>
      <c r="J7" s="149">
        <f>(J8+J25+J34)</f>
        <v>0</v>
      </c>
      <c r="K7" s="149">
        <f>(K8+K25+K34)</f>
        <v>0</v>
      </c>
      <c r="L7" s="257">
        <f aca="true" t="shared" si="0" ref="L7:Q7">L8+L25+L34</f>
        <v>0</v>
      </c>
      <c r="M7" s="257">
        <f t="shared" si="0"/>
        <v>0</v>
      </c>
      <c r="N7" s="257">
        <f t="shared" si="0"/>
        <v>0</v>
      </c>
      <c r="O7" s="257">
        <f t="shared" si="0"/>
        <v>0</v>
      </c>
      <c r="P7" s="257">
        <f t="shared" si="0"/>
        <v>0</v>
      </c>
      <c r="Q7" s="257">
        <f t="shared" si="0"/>
        <v>0</v>
      </c>
      <c r="R7" s="208">
        <f>R8+R25+R34</f>
        <v>0</v>
      </c>
      <c r="S7" s="192"/>
      <c r="T7" s="132"/>
    </row>
    <row r="8" spans="1:22" s="92" customFormat="1" ht="22.5">
      <c r="A8" s="90" t="s">
        <v>36</v>
      </c>
      <c r="B8" s="91" t="s">
        <v>146</v>
      </c>
      <c r="C8" s="208">
        <f aca="true" t="shared" si="1" ref="C8:K8">SUM(C10:C13)</f>
        <v>0</v>
      </c>
      <c r="D8" s="257">
        <f>SUM(D10:D13)</f>
        <v>0</v>
      </c>
      <c r="E8" s="149">
        <f t="shared" si="1"/>
        <v>0</v>
      </c>
      <c r="F8" s="149">
        <f t="shared" si="1"/>
        <v>0</v>
      </c>
      <c r="G8" s="149">
        <f t="shared" si="1"/>
        <v>0</v>
      </c>
      <c r="H8" s="257">
        <f>SUM(H10:H13)</f>
        <v>0</v>
      </c>
      <c r="I8" s="257">
        <f>SUM(I10:I13)</f>
        <v>0</v>
      </c>
      <c r="J8" s="149">
        <f t="shared" si="1"/>
        <v>0</v>
      </c>
      <c r="K8" s="149">
        <f t="shared" si="1"/>
        <v>0</v>
      </c>
      <c r="L8" s="257">
        <f aca="true" t="shared" si="2" ref="L8:R8">SUM(L10:L13)</f>
        <v>0</v>
      </c>
      <c r="M8" s="257">
        <f t="shared" si="2"/>
        <v>0</v>
      </c>
      <c r="N8" s="257">
        <f t="shared" si="2"/>
        <v>0</v>
      </c>
      <c r="O8" s="257">
        <f t="shared" si="2"/>
        <v>0</v>
      </c>
      <c r="P8" s="257">
        <f t="shared" si="2"/>
        <v>0</v>
      </c>
      <c r="Q8" s="257">
        <f t="shared" si="2"/>
        <v>0</v>
      </c>
      <c r="R8" s="208">
        <f t="shared" si="2"/>
        <v>0</v>
      </c>
      <c r="S8" s="192"/>
      <c r="U8" s="120"/>
      <c r="V8" s="120"/>
    </row>
    <row r="9" spans="1:21" s="4" customFormat="1" ht="11.25">
      <c r="A9" s="82"/>
      <c r="B9" s="83" t="s">
        <v>147</v>
      </c>
      <c r="C9" s="209"/>
      <c r="D9" s="258"/>
      <c r="E9" s="18"/>
      <c r="F9" s="18"/>
      <c r="G9" s="18"/>
      <c r="H9" s="258"/>
      <c r="I9" s="258"/>
      <c r="J9" s="18"/>
      <c r="K9" s="18"/>
      <c r="L9" s="258"/>
      <c r="M9" s="258"/>
      <c r="N9" s="258"/>
      <c r="O9" s="258"/>
      <c r="P9" s="258"/>
      <c r="Q9" s="258"/>
      <c r="R9" s="209"/>
      <c r="S9" s="193"/>
      <c r="T9" s="131"/>
      <c r="U9" s="74"/>
    </row>
    <row r="10" spans="1:21" s="4" customFormat="1" ht="11.25">
      <c r="A10" s="84" t="s">
        <v>13</v>
      </c>
      <c r="B10" s="85" t="s">
        <v>104</v>
      </c>
      <c r="C10" s="250"/>
      <c r="D10" s="258"/>
      <c r="E10" s="104"/>
      <c r="F10" s="104"/>
      <c r="G10" s="104"/>
      <c r="H10" s="258"/>
      <c r="I10" s="258"/>
      <c r="J10" s="104"/>
      <c r="K10" s="104"/>
      <c r="L10" s="258"/>
      <c r="M10" s="258"/>
      <c r="N10" s="258"/>
      <c r="O10" s="258"/>
      <c r="P10" s="258"/>
      <c r="Q10" s="258"/>
      <c r="R10" s="229"/>
      <c r="S10" s="194"/>
      <c r="T10" s="35"/>
      <c r="U10" s="75"/>
    </row>
    <row r="11" spans="1:21" s="1" customFormat="1" ht="22.5">
      <c r="A11" s="84" t="s">
        <v>14</v>
      </c>
      <c r="B11" s="85" t="s">
        <v>148</v>
      </c>
      <c r="C11" s="250"/>
      <c r="D11" s="258"/>
      <c r="E11" s="104"/>
      <c r="F11" s="104"/>
      <c r="G11" s="104"/>
      <c r="H11" s="258"/>
      <c r="I11" s="258"/>
      <c r="J11" s="104"/>
      <c r="K11" s="104"/>
      <c r="L11" s="258"/>
      <c r="M11" s="258"/>
      <c r="N11" s="258"/>
      <c r="O11" s="258"/>
      <c r="P11" s="258"/>
      <c r="Q11" s="258"/>
      <c r="R11" s="229"/>
      <c r="S11" s="137"/>
      <c r="U11" s="76"/>
    </row>
    <row r="12" spans="1:22" s="1" customFormat="1" ht="22.5">
      <c r="A12" s="84" t="s">
        <v>15</v>
      </c>
      <c r="B12" s="85" t="s">
        <v>149</v>
      </c>
      <c r="C12" s="250"/>
      <c r="D12" s="258"/>
      <c r="E12" s="104"/>
      <c r="F12" s="104"/>
      <c r="G12" s="104"/>
      <c r="H12" s="258"/>
      <c r="I12" s="258"/>
      <c r="J12" s="104"/>
      <c r="K12" s="104"/>
      <c r="L12" s="258"/>
      <c r="M12" s="258"/>
      <c r="N12" s="258"/>
      <c r="O12" s="258"/>
      <c r="P12" s="258"/>
      <c r="Q12" s="258"/>
      <c r="R12" s="229"/>
      <c r="S12" s="195"/>
      <c r="T12" s="72"/>
      <c r="U12" s="72"/>
      <c r="V12" s="72"/>
    </row>
    <row r="13" spans="1:22" s="77" customFormat="1" ht="22.5">
      <c r="A13" s="84" t="s">
        <v>31</v>
      </c>
      <c r="B13" s="85" t="s">
        <v>150</v>
      </c>
      <c r="C13" s="229"/>
      <c r="D13" s="259"/>
      <c r="E13" s="104"/>
      <c r="F13" s="104"/>
      <c r="G13" s="104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29"/>
      <c r="S13" s="192"/>
      <c r="T13" s="72"/>
      <c r="U13" s="120"/>
      <c r="V13" s="120"/>
    </row>
    <row r="14" spans="1:22" s="77" customFormat="1" ht="11.25">
      <c r="A14" s="93" t="s">
        <v>16</v>
      </c>
      <c r="B14" s="91" t="s">
        <v>151</v>
      </c>
      <c r="C14" s="251">
        <f aca="true" t="shared" si="3" ref="C14:K14">SUM(C15:C18,C20:C23)</f>
        <v>0</v>
      </c>
      <c r="D14" s="257">
        <f t="shared" si="3"/>
        <v>0</v>
      </c>
      <c r="E14" s="149">
        <f t="shared" si="3"/>
        <v>0</v>
      </c>
      <c r="F14" s="149">
        <f t="shared" si="3"/>
        <v>0</v>
      </c>
      <c r="G14" s="149">
        <f t="shared" si="3"/>
        <v>0</v>
      </c>
      <c r="H14" s="257">
        <f t="shared" si="3"/>
        <v>0</v>
      </c>
      <c r="I14" s="257">
        <f t="shared" si="3"/>
        <v>0</v>
      </c>
      <c r="J14" s="149">
        <f t="shared" si="3"/>
        <v>0</v>
      </c>
      <c r="K14" s="149">
        <f t="shared" si="3"/>
        <v>0</v>
      </c>
      <c r="L14" s="257">
        <f aca="true" t="shared" si="4" ref="L14:Q14">SUM(L15:L18,L20:L23)</f>
        <v>0</v>
      </c>
      <c r="M14" s="257">
        <f t="shared" si="4"/>
        <v>0</v>
      </c>
      <c r="N14" s="257">
        <f t="shared" si="4"/>
        <v>0</v>
      </c>
      <c r="O14" s="257">
        <f t="shared" si="4"/>
        <v>0</v>
      </c>
      <c r="P14" s="257">
        <f t="shared" si="4"/>
        <v>0</v>
      </c>
      <c r="Q14" s="257">
        <f t="shared" si="4"/>
        <v>0</v>
      </c>
      <c r="R14" s="208">
        <f>SUM(R15:R18,R20:R23)</f>
        <v>0</v>
      </c>
      <c r="S14" s="191"/>
      <c r="T14" s="72"/>
      <c r="U14" s="120"/>
      <c r="V14" s="120"/>
    </row>
    <row r="15" spans="1:22" s="1" customFormat="1" ht="11.25">
      <c r="A15" s="84" t="s">
        <v>13</v>
      </c>
      <c r="B15" s="85" t="s">
        <v>152</v>
      </c>
      <c r="C15" s="209"/>
      <c r="D15" s="259"/>
      <c r="E15" s="150"/>
      <c r="F15" s="150"/>
      <c r="G15" s="150"/>
      <c r="H15" s="259"/>
      <c r="I15" s="259"/>
      <c r="J15" s="150"/>
      <c r="K15" s="150"/>
      <c r="L15" s="259"/>
      <c r="M15" s="259"/>
      <c r="N15" s="259"/>
      <c r="O15" s="259"/>
      <c r="P15" s="259"/>
      <c r="Q15" s="259"/>
      <c r="R15" s="209"/>
      <c r="S15" s="191"/>
      <c r="U15" s="120"/>
      <c r="V15" s="120"/>
    </row>
    <row r="16" spans="1:22" s="1" customFormat="1" ht="11.25">
      <c r="A16" s="84" t="s">
        <v>14</v>
      </c>
      <c r="B16" s="85" t="s">
        <v>153</v>
      </c>
      <c r="C16" s="209"/>
      <c r="D16" s="259"/>
      <c r="E16" s="150"/>
      <c r="F16" s="150"/>
      <c r="G16" s="150"/>
      <c r="H16" s="259"/>
      <c r="I16" s="259"/>
      <c r="J16" s="150"/>
      <c r="K16" s="150"/>
      <c r="L16" s="259"/>
      <c r="M16" s="259"/>
      <c r="N16" s="259"/>
      <c r="O16" s="259"/>
      <c r="P16" s="259"/>
      <c r="Q16" s="259"/>
      <c r="R16" s="209"/>
      <c r="S16" s="191"/>
      <c r="U16" s="120"/>
      <c r="V16" s="120"/>
    </row>
    <row r="17" spans="1:22" s="4" customFormat="1" ht="12.75" customHeight="1">
      <c r="A17" s="84" t="s">
        <v>15</v>
      </c>
      <c r="B17" s="85" t="s">
        <v>154</v>
      </c>
      <c r="C17" s="209"/>
      <c r="D17" s="259"/>
      <c r="E17" s="150"/>
      <c r="F17" s="150"/>
      <c r="G17" s="150"/>
      <c r="H17" s="259"/>
      <c r="I17" s="259"/>
      <c r="J17" s="150"/>
      <c r="K17" s="150"/>
      <c r="L17" s="259"/>
      <c r="M17" s="259"/>
      <c r="N17" s="259"/>
      <c r="O17" s="259"/>
      <c r="P17" s="259"/>
      <c r="Q17" s="259"/>
      <c r="R17" s="209"/>
      <c r="S17" s="191"/>
      <c r="U17" s="120"/>
      <c r="V17" s="120"/>
    </row>
    <row r="18" spans="1:22" s="77" customFormat="1" ht="11.25">
      <c r="A18" s="84" t="s">
        <v>31</v>
      </c>
      <c r="B18" s="85" t="s">
        <v>155</v>
      </c>
      <c r="C18" s="209"/>
      <c r="D18" s="259"/>
      <c r="E18" s="150"/>
      <c r="F18" s="150"/>
      <c r="G18" s="150"/>
      <c r="H18" s="259"/>
      <c r="I18" s="259"/>
      <c r="J18" s="150"/>
      <c r="K18" s="150"/>
      <c r="L18" s="259"/>
      <c r="M18" s="259"/>
      <c r="N18" s="259"/>
      <c r="O18" s="259"/>
      <c r="P18" s="259"/>
      <c r="Q18" s="259"/>
      <c r="R18" s="209"/>
      <c r="S18" s="191"/>
      <c r="U18" s="120"/>
      <c r="V18" s="120"/>
    </row>
    <row r="19" spans="1:22" ht="20.25" customHeight="1">
      <c r="A19" s="84"/>
      <c r="B19" s="85" t="s">
        <v>156</v>
      </c>
      <c r="C19" s="252"/>
      <c r="D19" s="258"/>
      <c r="E19" s="150"/>
      <c r="F19" s="150"/>
      <c r="G19" s="150"/>
      <c r="H19" s="258"/>
      <c r="I19" s="258"/>
      <c r="J19" s="150"/>
      <c r="K19" s="150"/>
      <c r="L19" s="258"/>
      <c r="M19" s="258"/>
      <c r="N19" s="258"/>
      <c r="O19" s="258"/>
      <c r="P19" s="258"/>
      <c r="Q19" s="258"/>
      <c r="R19" s="209"/>
      <c r="S19" s="191"/>
      <c r="U19" s="120"/>
      <c r="V19" s="120"/>
    </row>
    <row r="20" spans="1:22" s="1" customFormat="1" ht="11.25">
      <c r="A20" s="84" t="s">
        <v>37</v>
      </c>
      <c r="B20" s="85" t="s">
        <v>157</v>
      </c>
      <c r="C20" s="209"/>
      <c r="D20" s="259"/>
      <c r="E20" s="150"/>
      <c r="F20" s="150"/>
      <c r="G20" s="150"/>
      <c r="H20" s="259"/>
      <c r="I20" s="259"/>
      <c r="J20" s="150"/>
      <c r="K20" s="150"/>
      <c r="L20" s="259"/>
      <c r="M20" s="259"/>
      <c r="N20" s="259"/>
      <c r="O20" s="259"/>
      <c r="P20" s="259"/>
      <c r="Q20" s="259"/>
      <c r="R20" s="209"/>
      <c r="S20" s="191"/>
      <c r="U20" s="120"/>
      <c r="V20" s="120"/>
    </row>
    <row r="21" spans="1:22" s="1" customFormat="1" ht="11.25">
      <c r="A21" s="84" t="s">
        <v>108</v>
      </c>
      <c r="B21" s="85" t="s">
        <v>158</v>
      </c>
      <c r="C21" s="209"/>
      <c r="D21" s="259"/>
      <c r="E21" s="150"/>
      <c r="F21" s="185"/>
      <c r="G21" s="150"/>
      <c r="H21" s="259"/>
      <c r="I21" s="259"/>
      <c r="J21" s="150"/>
      <c r="K21" s="150"/>
      <c r="L21" s="259"/>
      <c r="M21" s="259"/>
      <c r="N21" s="259"/>
      <c r="O21" s="259"/>
      <c r="P21" s="259"/>
      <c r="Q21" s="259"/>
      <c r="R21" s="209"/>
      <c r="S21" s="191"/>
      <c r="U21" s="120"/>
      <c r="V21" s="120"/>
    </row>
    <row r="22" spans="1:22" s="1" customFormat="1" ht="11.25">
      <c r="A22" s="84" t="s">
        <v>109</v>
      </c>
      <c r="B22" s="85" t="s">
        <v>159</v>
      </c>
      <c r="C22" s="209"/>
      <c r="D22" s="259"/>
      <c r="E22" s="150"/>
      <c r="F22" s="150"/>
      <c r="G22" s="150"/>
      <c r="H22" s="259"/>
      <c r="I22" s="259"/>
      <c r="J22" s="150"/>
      <c r="K22" s="150"/>
      <c r="L22" s="259"/>
      <c r="M22" s="259"/>
      <c r="N22" s="259"/>
      <c r="O22" s="259"/>
      <c r="P22" s="259"/>
      <c r="Q22" s="259"/>
      <c r="R22" s="209"/>
      <c r="S22" s="191"/>
      <c r="U22" s="120"/>
      <c r="V22" s="120"/>
    </row>
    <row r="23" spans="1:22" s="1" customFormat="1" ht="11.25">
      <c r="A23" s="84" t="s">
        <v>73</v>
      </c>
      <c r="B23" s="85" t="s">
        <v>160</v>
      </c>
      <c r="C23" s="209"/>
      <c r="D23" s="259"/>
      <c r="E23" s="150"/>
      <c r="F23" s="150"/>
      <c r="G23" s="150"/>
      <c r="H23" s="259"/>
      <c r="I23" s="259"/>
      <c r="J23" s="150"/>
      <c r="K23" s="155"/>
      <c r="L23" s="259"/>
      <c r="M23" s="259"/>
      <c r="N23" s="259"/>
      <c r="O23" s="259"/>
      <c r="P23" s="259"/>
      <c r="Q23" s="259"/>
      <c r="R23" s="209"/>
      <c r="S23" s="191"/>
      <c r="U23" s="120"/>
      <c r="V23" s="120"/>
    </row>
    <row r="24" spans="1:22" s="77" customFormat="1" ht="11.25">
      <c r="A24" s="94" t="s">
        <v>28</v>
      </c>
      <c r="B24" s="95" t="s">
        <v>161</v>
      </c>
      <c r="C24" s="253">
        <f aca="true" t="shared" si="5" ref="C24:K24">SUM(C8,-C14)</f>
        <v>0</v>
      </c>
      <c r="D24" s="260">
        <f t="shared" si="5"/>
        <v>0</v>
      </c>
      <c r="E24" s="151">
        <f t="shared" si="5"/>
        <v>0</v>
      </c>
      <c r="F24" s="151">
        <f t="shared" si="5"/>
        <v>0</v>
      </c>
      <c r="G24" s="151">
        <f t="shared" si="5"/>
        <v>0</v>
      </c>
      <c r="H24" s="260">
        <f t="shared" si="5"/>
        <v>0</v>
      </c>
      <c r="I24" s="260">
        <f t="shared" si="5"/>
        <v>0</v>
      </c>
      <c r="J24" s="151">
        <f t="shared" si="5"/>
        <v>0</v>
      </c>
      <c r="K24" s="151">
        <f t="shared" si="5"/>
        <v>0</v>
      </c>
      <c r="L24" s="260">
        <f aca="true" t="shared" si="6" ref="L24:Q24">SUM(L8,-L14)</f>
        <v>0</v>
      </c>
      <c r="M24" s="260">
        <f t="shared" si="6"/>
        <v>0</v>
      </c>
      <c r="N24" s="260">
        <f t="shared" si="6"/>
        <v>0</v>
      </c>
      <c r="O24" s="260">
        <f t="shared" si="6"/>
        <v>0</v>
      </c>
      <c r="P24" s="260">
        <f t="shared" si="6"/>
        <v>0</v>
      </c>
      <c r="Q24" s="260">
        <f t="shared" si="6"/>
        <v>0</v>
      </c>
      <c r="R24" s="210">
        <f>SUM(R8,-R14)</f>
        <v>0</v>
      </c>
      <c r="S24" s="196"/>
      <c r="U24" s="120"/>
      <c r="V24" s="120"/>
    </row>
    <row r="25" spans="1:22" s="77" customFormat="1" ht="11.25">
      <c r="A25" s="93" t="s">
        <v>29</v>
      </c>
      <c r="B25" s="91" t="s">
        <v>162</v>
      </c>
      <c r="C25" s="251">
        <f aca="true" t="shared" si="7" ref="C25:K25">SUM(C26:C28)</f>
        <v>0</v>
      </c>
      <c r="D25" s="257">
        <f t="shared" si="7"/>
        <v>0</v>
      </c>
      <c r="E25" s="149">
        <f t="shared" si="7"/>
        <v>0</v>
      </c>
      <c r="F25" s="149">
        <f t="shared" si="7"/>
        <v>0</v>
      </c>
      <c r="G25" s="149">
        <f t="shared" si="7"/>
        <v>0</v>
      </c>
      <c r="H25" s="257">
        <f t="shared" si="7"/>
        <v>0</v>
      </c>
      <c r="I25" s="257">
        <f t="shared" si="7"/>
        <v>0</v>
      </c>
      <c r="J25" s="149">
        <f t="shared" si="7"/>
        <v>0</v>
      </c>
      <c r="K25" s="149">
        <f t="shared" si="7"/>
        <v>0</v>
      </c>
      <c r="L25" s="257">
        <f aca="true" t="shared" si="8" ref="L25:Q25">SUM(L26:L28)</f>
        <v>0</v>
      </c>
      <c r="M25" s="257">
        <f t="shared" si="8"/>
        <v>0</v>
      </c>
      <c r="N25" s="257">
        <f t="shared" si="8"/>
        <v>0</v>
      </c>
      <c r="O25" s="257">
        <f t="shared" si="8"/>
        <v>0</v>
      </c>
      <c r="P25" s="257">
        <f t="shared" si="8"/>
        <v>0</v>
      </c>
      <c r="Q25" s="257">
        <f t="shared" si="8"/>
        <v>0</v>
      </c>
      <c r="R25" s="208">
        <f>SUM(R26:R28)</f>
        <v>0</v>
      </c>
      <c r="S25" s="196"/>
      <c r="U25" s="120"/>
      <c r="V25" s="120"/>
    </row>
    <row r="26" spans="1:22" s="1" customFormat="1" ht="11.25">
      <c r="A26" s="84" t="s">
        <v>13</v>
      </c>
      <c r="B26" s="85" t="s">
        <v>163</v>
      </c>
      <c r="C26" s="252"/>
      <c r="D26" s="258"/>
      <c r="E26" s="150"/>
      <c r="F26" s="150"/>
      <c r="G26" s="150"/>
      <c r="H26" s="258"/>
      <c r="I26" s="258"/>
      <c r="J26" s="150"/>
      <c r="K26" s="150"/>
      <c r="L26" s="258"/>
      <c r="M26" s="258"/>
      <c r="N26" s="258"/>
      <c r="O26" s="258"/>
      <c r="P26" s="258"/>
      <c r="Q26" s="258"/>
      <c r="R26" s="209"/>
      <c r="S26" s="137"/>
      <c r="U26" s="120"/>
      <c r="V26" s="120"/>
    </row>
    <row r="27" spans="1:22" s="1" customFormat="1" ht="11.25">
      <c r="A27" s="84" t="s">
        <v>14</v>
      </c>
      <c r="B27" s="85" t="s">
        <v>164</v>
      </c>
      <c r="C27" s="252"/>
      <c r="D27" s="258"/>
      <c r="E27" s="150"/>
      <c r="F27" s="150"/>
      <c r="G27" s="150"/>
      <c r="H27" s="258"/>
      <c r="I27" s="258"/>
      <c r="J27" s="150"/>
      <c r="K27" s="150"/>
      <c r="L27" s="258"/>
      <c r="M27" s="258"/>
      <c r="N27" s="258"/>
      <c r="O27" s="258"/>
      <c r="P27" s="258"/>
      <c r="Q27" s="258"/>
      <c r="R27" s="209"/>
      <c r="S27" s="137"/>
      <c r="U27" s="120"/>
      <c r="V27" s="120"/>
    </row>
    <row r="28" spans="1:22" s="1" customFormat="1" ht="11.25">
      <c r="A28" s="84" t="s">
        <v>15</v>
      </c>
      <c r="B28" s="85" t="s">
        <v>165</v>
      </c>
      <c r="C28" s="252"/>
      <c r="D28" s="258"/>
      <c r="E28" s="150"/>
      <c r="F28" s="150"/>
      <c r="G28" s="150"/>
      <c r="H28" s="258"/>
      <c r="I28" s="258"/>
      <c r="J28" s="150"/>
      <c r="K28" s="150"/>
      <c r="L28" s="258"/>
      <c r="M28" s="258"/>
      <c r="N28" s="258"/>
      <c r="O28" s="258"/>
      <c r="P28" s="258"/>
      <c r="Q28" s="258"/>
      <c r="R28" s="209"/>
      <c r="S28" s="137"/>
      <c r="U28" s="120"/>
      <c r="V28" s="120"/>
    </row>
    <row r="29" spans="1:22" s="4" customFormat="1" ht="11.25">
      <c r="A29" s="93" t="s">
        <v>32</v>
      </c>
      <c r="B29" s="91" t="s">
        <v>166</v>
      </c>
      <c r="C29" s="251">
        <f aca="true" t="shared" si="9" ref="C29:K29">SUM(C30:C32)</f>
        <v>0</v>
      </c>
      <c r="D29" s="257">
        <f t="shared" si="9"/>
        <v>0</v>
      </c>
      <c r="E29" s="149">
        <f t="shared" si="9"/>
        <v>0</v>
      </c>
      <c r="F29" s="149">
        <f t="shared" si="9"/>
        <v>0</v>
      </c>
      <c r="G29" s="149">
        <f t="shared" si="9"/>
        <v>0</v>
      </c>
      <c r="H29" s="257">
        <f t="shared" si="9"/>
        <v>0</v>
      </c>
      <c r="I29" s="257">
        <f t="shared" si="9"/>
        <v>0</v>
      </c>
      <c r="J29" s="149">
        <f t="shared" si="9"/>
        <v>0</v>
      </c>
      <c r="K29" s="149">
        <f t="shared" si="9"/>
        <v>0</v>
      </c>
      <c r="L29" s="257">
        <f aca="true" t="shared" si="10" ref="L29:Q29">SUM(L30:L32)</f>
        <v>0</v>
      </c>
      <c r="M29" s="257">
        <f t="shared" si="10"/>
        <v>0</v>
      </c>
      <c r="N29" s="257">
        <f t="shared" si="10"/>
        <v>0</v>
      </c>
      <c r="O29" s="257">
        <f t="shared" si="10"/>
        <v>0</v>
      </c>
      <c r="P29" s="257">
        <f t="shared" si="10"/>
        <v>0</v>
      </c>
      <c r="Q29" s="257">
        <f t="shared" si="10"/>
        <v>0</v>
      </c>
      <c r="R29" s="208">
        <f>SUM(R30:R32)</f>
        <v>0</v>
      </c>
      <c r="S29" s="197"/>
      <c r="U29" s="120"/>
      <c r="V29" s="120"/>
    </row>
    <row r="30" spans="1:19" s="1" customFormat="1" ht="11.25">
      <c r="A30" s="84" t="s">
        <v>13</v>
      </c>
      <c r="B30" s="85" t="s">
        <v>167</v>
      </c>
      <c r="C30" s="252"/>
      <c r="D30" s="258"/>
      <c r="E30" s="150"/>
      <c r="F30" s="150"/>
      <c r="G30" s="150"/>
      <c r="H30" s="258"/>
      <c r="I30" s="258"/>
      <c r="J30" s="150"/>
      <c r="K30" s="150"/>
      <c r="L30" s="258"/>
      <c r="M30" s="258"/>
      <c r="N30" s="258"/>
      <c r="O30" s="258"/>
      <c r="P30" s="258"/>
      <c r="Q30" s="258"/>
      <c r="R30" s="209"/>
      <c r="S30" s="137"/>
    </row>
    <row r="31" spans="1:19" s="1" customFormat="1" ht="11.25">
      <c r="A31" s="84" t="s">
        <v>14</v>
      </c>
      <c r="B31" s="85" t="s">
        <v>168</v>
      </c>
      <c r="C31" s="252"/>
      <c r="D31" s="258"/>
      <c r="E31" s="150"/>
      <c r="F31" s="150"/>
      <c r="G31" s="150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09"/>
      <c r="S31" s="137"/>
    </row>
    <row r="32" spans="1:19" s="78" customFormat="1" ht="11.25">
      <c r="A32" s="84" t="s">
        <v>15</v>
      </c>
      <c r="B32" s="85" t="s">
        <v>169</v>
      </c>
      <c r="C32" s="252"/>
      <c r="D32" s="258"/>
      <c r="E32" s="150"/>
      <c r="F32" s="150"/>
      <c r="G32" s="150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09"/>
      <c r="S32" s="198"/>
    </row>
    <row r="33" spans="1:19" s="98" customFormat="1" ht="11.25">
      <c r="A33" s="96" t="s">
        <v>33</v>
      </c>
      <c r="B33" s="97" t="s">
        <v>170</v>
      </c>
      <c r="C33" s="254">
        <f aca="true" t="shared" si="11" ref="C33:K33">SUM(C24:C25,-C29)</f>
        <v>0</v>
      </c>
      <c r="D33" s="260">
        <f t="shared" si="11"/>
        <v>0</v>
      </c>
      <c r="E33" s="152">
        <f t="shared" si="11"/>
        <v>0</v>
      </c>
      <c r="F33" s="152">
        <f t="shared" si="11"/>
        <v>0</v>
      </c>
      <c r="G33" s="152">
        <f t="shared" si="11"/>
        <v>0</v>
      </c>
      <c r="H33" s="260">
        <f t="shared" si="11"/>
        <v>0</v>
      </c>
      <c r="I33" s="260">
        <f t="shared" si="11"/>
        <v>0</v>
      </c>
      <c r="J33" s="152">
        <f t="shared" si="11"/>
        <v>0</v>
      </c>
      <c r="K33" s="152">
        <f t="shared" si="11"/>
        <v>0</v>
      </c>
      <c r="L33" s="260">
        <f aca="true" t="shared" si="12" ref="L33:Q33">SUM(L24:L25,-L29)</f>
        <v>0</v>
      </c>
      <c r="M33" s="260">
        <f t="shared" si="12"/>
        <v>0</v>
      </c>
      <c r="N33" s="260">
        <f t="shared" si="12"/>
        <v>0</v>
      </c>
      <c r="O33" s="260">
        <f t="shared" si="12"/>
        <v>0</v>
      </c>
      <c r="P33" s="260">
        <f t="shared" si="12"/>
        <v>0</v>
      </c>
      <c r="Q33" s="260">
        <f t="shared" si="12"/>
        <v>0</v>
      </c>
      <c r="R33" s="211">
        <f>SUM(R24:R25,-R29)</f>
        <v>0</v>
      </c>
      <c r="S33" s="199"/>
    </row>
    <row r="34" spans="1:19" s="77" customFormat="1" ht="11.25">
      <c r="A34" s="93" t="s">
        <v>34</v>
      </c>
      <c r="B34" s="91" t="s">
        <v>171</v>
      </c>
      <c r="C34" s="251">
        <f>C35+C37+SUM(C39:C41)</f>
        <v>0</v>
      </c>
      <c r="D34" s="257">
        <f>D35+D37+SUM(D39:D41)</f>
        <v>0</v>
      </c>
      <c r="E34" s="149">
        <f aca="true" t="shared" si="13" ref="E34:K34">E35+E37+SUM(E39:E41)</f>
        <v>0</v>
      </c>
      <c r="F34" s="149">
        <f t="shared" si="13"/>
        <v>0</v>
      </c>
      <c r="G34" s="149">
        <f t="shared" si="13"/>
        <v>0</v>
      </c>
      <c r="H34" s="257">
        <f>H35+H37+SUM(H39:H41)</f>
        <v>0</v>
      </c>
      <c r="I34" s="257">
        <f>I35+I37+SUM(I39:I41)</f>
        <v>0</v>
      </c>
      <c r="J34" s="149">
        <f t="shared" si="13"/>
        <v>0</v>
      </c>
      <c r="K34" s="149">
        <f t="shared" si="13"/>
        <v>0</v>
      </c>
      <c r="L34" s="257">
        <f aca="true" t="shared" si="14" ref="L34:Q34">L35+L37+SUM(L39:L41)</f>
        <v>0</v>
      </c>
      <c r="M34" s="257">
        <f t="shared" si="14"/>
        <v>0</v>
      </c>
      <c r="N34" s="257">
        <f t="shared" si="14"/>
        <v>0</v>
      </c>
      <c r="O34" s="257">
        <f t="shared" si="14"/>
        <v>0</v>
      </c>
      <c r="P34" s="257">
        <f t="shared" si="14"/>
        <v>0</v>
      </c>
      <c r="Q34" s="257">
        <f t="shared" si="14"/>
        <v>0</v>
      </c>
      <c r="R34" s="208">
        <f>R35+R37+SUM(R39:R41)</f>
        <v>0</v>
      </c>
      <c r="S34" s="200"/>
    </row>
    <row r="35" spans="1:21" s="1" customFormat="1" ht="11.25">
      <c r="A35" s="84" t="s">
        <v>13</v>
      </c>
      <c r="B35" s="85" t="s">
        <v>172</v>
      </c>
      <c r="C35" s="252"/>
      <c r="D35" s="258"/>
      <c r="E35" s="150"/>
      <c r="F35" s="150"/>
      <c r="G35" s="150"/>
      <c r="H35" s="258"/>
      <c r="I35" s="258"/>
      <c r="J35" s="150"/>
      <c r="K35" s="150"/>
      <c r="L35" s="258"/>
      <c r="M35" s="258"/>
      <c r="N35" s="258"/>
      <c r="O35" s="258"/>
      <c r="P35" s="258"/>
      <c r="Q35" s="258"/>
      <c r="R35" s="209"/>
      <c r="S35" s="137"/>
      <c r="U35" s="79"/>
    </row>
    <row r="36" spans="1:19" s="1" customFormat="1" ht="11.25">
      <c r="A36" s="84"/>
      <c r="B36" s="85" t="s">
        <v>147</v>
      </c>
      <c r="C36" s="252"/>
      <c r="D36" s="258"/>
      <c r="E36" s="150"/>
      <c r="F36" s="150"/>
      <c r="G36" s="150"/>
      <c r="H36" s="258"/>
      <c r="I36" s="258"/>
      <c r="J36" s="150"/>
      <c r="K36" s="150"/>
      <c r="L36" s="258"/>
      <c r="M36" s="258"/>
      <c r="N36" s="258"/>
      <c r="O36" s="258"/>
      <c r="P36" s="258"/>
      <c r="Q36" s="258"/>
      <c r="R36" s="209"/>
      <c r="S36" s="137"/>
    </row>
    <row r="37" spans="1:19" s="1" customFormat="1" ht="11.25">
      <c r="A37" s="84" t="s">
        <v>14</v>
      </c>
      <c r="B37" s="85" t="s">
        <v>173</v>
      </c>
      <c r="C37" s="252"/>
      <c r="D37" s="258"/>
      <c r="E37" s="150"/>
      <c r="F37" s="150"/>
      <c r="G37" s="150"/>
      <c r="H37" s="258"/>
      <c r="I37" s="258"/>
      <c r="J37" s="150"/>
      <c r="K37" s="150"/>
      <c r="L37" s="258"/>
      <c r="M37" s="258"/>
      <c r="N37" s="258"/>
      <c r="O37" s="258"/>
      <c r="P37" s="258"/>
      <c r="Q37" s="258"/>
      <c r="R37" s="209"/>
      <c r="S37" s="137"/>
    </row>
    <row r="38" spans="1:19" s="1" customFormat="1" ht="11.25">
      <c r="A38" s="84"/>
      <c r="B38" s="85" t="s">
        <v>174</v>
      </c>
      <c r="C38" s="252"/>
      <c r="D38" s="258"/>
      <c r="E38" s="150"/>
      <c r="F38" s="150"/>
      <c r="G38" s="150"/>
      <c r="H38" s="258"/>
      <c r="I38" s="258"/>
      <c r="J38" s="150"/>
      <c r="K38" s="150"/>
      <c r="L38" s="258"/>
      <c r="M38" s="258"/>
      <c r="N38" s="258"/>
      <c r="O38" s="258"/>
      <c r="P38" s="258"/>
      <c r="Q38" s="258"/>
      <c r="R38" s="209"/>
      <c r="S38" s="137"/>
    </row>
    <row r="39" spans="1:19" s="1" customFormat="1" ht="11.25">
      <c r="A39" s="84" t="s">
        <v>15</v>
      </c>
      <c r="B39" s="85" t="s">
        <v>175</v>
      </c>
      <c r="C39" s="252"/>
      <c r="D39" s="258"/>
      <c r="E39" s="150"/>
      <c r="F39" s="150"/>
      <c r="G39" s="150"/>
      <c r="H39" s="258"/>
      <c r="I39" s="258"/>
      <c r="J39" s="150"/>
      <c r="K39" s="150"/>
      <c r="L39" s="258"/>
      <c r="M39" s="258"/>
      <c r="N39" s="258"/>
      <c r="O39" s="258"/>
      <c r="P39" s="258"/>
      <c r="Q39" s="258"/>
      <c r="R39" s="209"/>
      <c r="S39" s="137"/>
    </row>
    <row r="40" spans="1:19" s="19" customFormat="1" ht="11.25">
      <c r="A40" s="84" t="s">
        <v>31</v>
      </c>
      <c r="B40" s="85" t="s">
        <v>176</v>
      </c>
      <c r="C40" s="252"/>
      <c r="D40" s="258"/>
      <c r="E40" s="150"/>
      <c r="F40" s="150"/>
      <c r="G40" s="150"/>
      <c r="H40" s="258"/>
      <c r="I40" s="258"/>
      <c r="J40" s="150"/>
      <c r="K40" s="150"/>
      <c r="L40" s="258"/>
      <c r="M40" s="258"/>
      <c r="N40" s="258"/>
      <c r="O40" s="258"/>
      <c r="P40" s="258"/>
      <c r="Q40" s="258"/>
      <c r="R40" s="209"/>
      <c r="S40" s="201"/>
    </row>
    <row r="41" spans="1:19" s="19" customFormat="1" ht="11.25">
      <c r="A41" s="84" t="s">
        <v>37</v>
      </c>
      <c r="B41" s="85" t="s">
        <v>177</v>
      </c>
      <c r="C41" s="252"/>
      <c r="D41" s="258"/>
      <c r="E41" s="150"/>
      <c r="F41" s="150"/>
      <c r="G41" s="150"/>
      <c r="H41" s="258"/>
      <c r="I41" s="258"/>
      <c r="J41" s="150"/>
      <c r="K41" s="150"/>
      <c r="L41" s="258"/>
      <c r="M41" s="258"/>
      <c r="N41" s="258"/>
      <c r="O41" s="258"/>
      <c r="P41" s="258"/>
      <c r="Q41" s="258"/>
      <c r="R41" s="209"/>
      <c r="S41" s="201"/>
    </row>
    <row r="42" spans="1:19" s="4" customFormat="1" ht="11.25">
      <c r="A42" s="93" t="s">
        <v>35</v>
      </c>
      <c r="B42" s="91" t="s">
        <v>38</v>
      </c>
      <c r="C42" s="251">
        <f aca="true" t="shared" si="15" ref="C42:K42">SUM(C43,C45:C47)</f>
        <v>0</v>
      </c>
      <c r="D42" s="257">
        <f t="shared" si="15"/>
        <v>0</v>
      </c>
      <c r="E42" s="149">
        <f t="shared" si="15"/>
        <v>0</v>
      </c>
      <c r="F42" s="149">
        <f t="shared" si="15"/>
        <v>0</v>
      </c>
      <c r="G42" s="149">
        <f t="shared" si="15"/>
        <v>0</v>
      </c>
      <c r="H42" s="257">
        <f t="shared" si="15"/>
        <v>0</v>
      </c>
      <c r="I42" s="257">
        <f t="shared" si="15"/>
        <v>0</v>
      </c>
      <c r="J42" s="149">
        <f t="shared" si="15"/>
        <v>0</v>
      </c>
      <c r="K42" s="149">
        <f t="shared" si="15"/>
        <v>0</v>
      </c>
      <c r="L42" s="257">
        <f aca="true" t="shared" si="16" ref="L42:Q42">SUM(L43,L45:L47)</f>
        <v>0</v>
      </c>
      <c r="M42" s="257">
        <f t="shared" si="16"/>
        <v>0</v>
      </c>
      <c r="N42" s="257">
        <f t="shared" si="16"/>
        <v>0</v>
      </c>
      <c r="O42" s="257">
        <f t="shared" si="16"/>
        <v>0</v>
      </c>
      <c r="P42" s="257">
        <f t="shared" si="16"/>
        <v>0</v>
      </c>
      <c r="Q42" s="257">
        <f t="shared" si="16"/>
        <v>0</v>
      </c>
      <c r="R42" s="208">
        <f>SUM(R43,R45:R47)</f>
        <v>0</v>
      </c>
      <c r="S42" s="197"/>
    </row>
    <row r="43" spans="1:19" s="1" customFormat="1" ht="11.25">
      <c r="A43" s="84" t="s">
        <v>13</v>
      </c>
      <c r="B43" s="85" t="s">
        <v>107</v>
      </c>
      <c r="C43" s="252"/>
      <c r="D43" s="258"/>
      <c r="E43" s="150"/>
      <c r="F43" s="150"/>
      <c r="G43" s="150"/>
      <c r="H43" s="258"/>
      <c r="I43" s="258"/>
      <c r="J43" s="150"/>
      <c r="K43" s="155"/>
      <c r="L43" s="258"/>
      <c r="M43" s="258"/>
      <c r="N43" s="258"/>
      <c r="O43" s="258"/>
      <c r="P43" s="258"/>
      <c r="Q43" s="258"/>
      <c r="R43" s="209"/>
      <c r="S43" s="137"/>
    </row>
    <row r="44" spans="1:19" s="1" customFormat="1" ht="11.25">
      <c r="A44" s="84"/>
      <c r="B44" s="85" t="s">
        <v>178</v>
      </c>
      <c r="C44" s="252"/>
      <c r="D44" s="258"/>
      <c r="E44" s="150"/>
      <c r="F44" s="150"/>
      <c r="G44" s="150"/>
      <c r="H44" s="258"/>
      <c r="I44" s="258"/>
      <c r="J44" s="150"/>
      <c r="K44" s="150"/>
      <c r="L44" s="258"/>
      <c r="M44" s="258"/>
      <c r="N44" s="258"/>
      <c r="O44" s="258"/>
      <c r="P44" s="258"/>
      <c r="Q44" s="258"/>
      <c r="R44" s="209"/>
      <c r="S44" s="137"/>
    </row>
    <row r="45" spans="1:19" s="19" customFormat="1" ht="11.25">
      <c r="A45" s="84" t="s">
        <v>14</v>
      </c>
      <c r="B45" s="85" t="s">
        <v>179</v>
      </c>
      <c r="C45" s="252"/>
      <c r="D45" s="258"/>
      <c r="E45" s="150"/>
      <c r="F45" s="150"/>
      <c r="G45" s="150"/>
      <c r="H45" s="258"/>
      <c r="I45" s="258"/>
      <c r="J45" s="150"/>
      <c r="K45" s="150"/>
      <c r="L45" s="258"/>
      <c r="M45" s="258"/>
      <c r="N45" s="258"/>
      <c r="O45" s="258"/>
      <c r="P45" s="258"/>
      <c r="Q45" s="258"/>
      <c r="R45" s="209"/>
      <c r="S45" s="201"/>
    </row>
    <row r="46" spans="1:19" s="19" customFormat="1" ht="11.25">
      <c r="A46" s="84" t="s">
        <v>15</v>
      </c>
      <c r="B46" s="85" t="s">
        <v>176</v>
      </c>
      <c r="C46" s="252"/>
      <c r="D46" s="258"/>
      <c r="E46" s="150"/>
      <c r="F46" s="150"/>
      <c r="G46" s="150"/>
      <c r="H46" s="258"/>
      <c r="I46" s="258"/>
      <c r="J46" s="150"/>
      <c r="K46" s="150"/>
      <c r="L46" s="258"/>
      <c r="M46" s="258"/>
      <c r="N46" s="258"/>
      <c r="O46" s="258"/>
      <c r="P46" s="258"/>
      <c r="Q46" s="258"/>
      <c r="R46" s="209"/>
      <c r="S46" s="201"/>
    </row>
    <row r="47" spans="1:19" s="80" customFormat="1" ht="11.25" customHeight="1">
      <c r="A47" s="84" t="s">
        <v>31</v>
      </c>
      <c r="B47" s="85" t="s">
        <v>177</v>
      </c>
      <c r="C47" s="252"/>
      <c r="D47" s="258"/>
      <c r="E47" s="150"/>
      <c r="F47" s="150"/>
      <c r="G47" s="150"/>
      <c r="H47" s="258"/>
      <c r="I47" s="258"/>
      <c r="J47" s="150"/>
      <c r="K47" s="150"/>
      <c r="L47" s="258"/>
      <c r="M47" s="258"/>
      <c r="N47" s="258"/>
      <c r="O47" s="258"/>
      <c r="P47" s="258"/>
      <c r="Q47" s="258"/>
      <c r="R47" s="209"/>
      <c r="S47" s="202"/>
    </row>
    <row r="48" spans="1:19" s="99" customFormat="1" ht="22.5">
      <c r="A48" s="96" t="s">
        <v>13</v>
      </c>
      <c r="B48" s="97" t="s">
        <v>180</v>
      </c>
      <c r="C48" s="254">
        <f aca="true" t="shared" si="17" ref="C48:K48">SUM(C33:C34,-C42)</f>
        <v>0</v>
      </c>
      <c r="D48" s="260">
        <f t="shared" si="17"/>
        <v>0</v>
      </c>
      <c r="E48" s="152">
        <f t="shared" si="17"/>
        <v>0</v>
      </c>
      <c r="F48" s="152">
        <f t="shared" si="17"/>
        <v>0</v>
      </c>
      <c r="G48" s="152">
        <f t="shared" si="17"/>
        <v>0</v>
      </c>
      <c r="H48" s="260">
        <f t="shared" si="17"/>
        <v>0</v>
      </c>
      <c r="I48" s="260">
        <f t="shared" si="17"/>
        <v>0</v>
      </c>
      <c r="J48" s="152">
        <f t="shared" si="17"/>
        <v>0</v>
      </c>
      <c r="K48" s="152">
        <f t="shared" si="17"/>
        <v>0</v>
      </c>
      <c r="L48" s="260">
        <f aca="true" t="shared" si="18" ref="L48:Q48">SUM(L33:L34,-L42)</f>
        <v>0</v>
      </c>
      <c r="M48" s="260">
        <f t="shared" si="18"/>
        <v>0</v>
      </c>
      <c r="N48" s="260">
        <f t="shared" si="18"/>
        <v>0</v>
      </c>
      <c r="O48" s="260">
        <f t="shared" si="18"/>
        <v>0</v>
      </c>
      <c r="P48" s="260">
        <f t="shared" si="18"/>
        <v>0</v>
      </c>
      <c r="Q48" s="260">
        <f t="shared" si="18"/>
        <v>0</v>
      </c>
      <c r="R48" s="211">
        <f>SUM(R33:R34,-R42)</f>
        <v>0</v>
      </c>
      <c r="S48" s="203"/>
    </row>
    <row r="49" spans="1:19" s="1" customFormat="1" ht="11.25">
      <c r="A49" s="84" t="s">
        <v>181</v>
      </c>
      <c r="B49" s="85" t="s">
        <v>182</v>
      </c>
      <c r="C49" s="255"/>
      <c r="D49" s="261"/>
      <c r="E49" s="153"/>
      <c r="F49" s="153"/>
      <c r="G49" s="153"/>
      <c r="H49" s="261"/>
      <c r="I49" s="261"/>
      <c r="J49" s="153"/>
      <c r="K49" s="153"/>
      <c r="L49" s="261"/>
      <c r="M49" s="261"/>
      <c r="N49" s="261"/>
      <c r="O49" s="261"/>
      <c r="P49" s="261"/>
      <c r="Q49" s="261"/>
      <c r="R49" s="212"/>
      <c r="S49" s="137"/>
    </row>
    <row r="50" spans="1:19" s="1" customFormat="1" ht="11.25">
      <c r="A50" s="84" t="s">
        <v>13</v>
      </c>
      <c r="B50" s="85" t="s">
        <v>11</v>
      </c>
      <c r="C50" s="252"/>
      <c r="D50" s="258"/>
      <c r="E50" s="150"/>
      <c r="F50" s="150"/>
      <c r="G50" s="150"/>
      <c r="H50" s="258"/>
      <c r="I50" s="258"/>
      <c r="J50" s="150"/>
      <c r="K50" s="150"/>
      <c r="L50" s="258"/>
      <c r="M50" s="258"/>
      <c r="N50" s="258"/>
      <c r="O50" s="258"/>
      <c r="P50" s="258"/>
      <c r="Q50" s="258"/>
      <c r="R50" s="209"/>
      <c r="S50" s="137"/>
    </row>
    <row r="51" spans="1:19" s="1" customFormat="1" ht="11.25">
      <c r="A51" s="84" t="s">
        <v>14</v>
      </c>
      <c r="B51" s="85" t="s">
        <v>40</v>
      </c>
      <c r="C51" s="252"/>
      <c r="D51" s="258"/>
      <c r="E51" s="150"/>
      <c r="F51" s="150"/>
      <c r="G51" s="150"/>
      <c r="H51" s="258"/>
      <c r="I51" s="258"/>
      <c r="J51" s="150"/>
      <c r="K51" s="150"/>
      <c r="L51" s="258"/>
      <c r="M51" s="258"/>
      <c r="N51" s="258"/>
      <c r="O51" s="258"/>
      <c r="P51" s="258"/>
      <c r="Q51" s="258"/>
      <c r="R51" s="209"/>
      <c r="S51" s="137"/>
    </row>
    <row r="52" spans="1:19" s="19" customFormat="1" ht="11.25">
      <c r="A52" s="96" t="s">
        <v>183</v>
      </c>
      <c r="B52" s="97" t="s">
        <v>184</v>
      </c>
      <c r="C52" s="254">
        <f aca="true" t="shared" si="19" ref="C52:K52">SUM(C48,C49)</f>
        <v>0</v>
      </c>
      <c r="D52" s="260">
        <f t="shared" si="19"/>
        <v>0</v>
      </c>
      <c r="E52" s="152">
        <f t="shared" si="19"/>
        <v>0</v>
      </c>
      <c r="F52" s="152">
        <f t="shared" si="19"/>
        <v>0</v>
      </c>
      <c r="G52" s="152">
        <f t="shared" si="19"/>
        <v>0</v>
      </c>
      <c r="H52" s="260">
        <f t="shared" si="19"/>
        <v>0</v>
      </c>
      <c r="I52" s="260">
        <f t="shared" si="19"/>
        <v>0</v>
      </c>
      <c r="J52" s="152">
        <f t="shared" si="19"/>
        <v>0</v>
      </c>
      <c r="K52" s="152">
        <f t="shared" si="19"/>
        <v>0</v>
      </c>
      <c r="L52" s="260">
        <f aca="true" t="shared" si="20" ref="L52:Q52">SUM(L48,L49)</f>
        <v>0</v>
      </c>
      <c r="M52" s="260">
        <f t="shared" si="20"/>
        <v>0</v>
      </c>
      <c r="N52" s="260">
        <f t="shared" si="20"/>
        <v>0</v>
      </c>
      <c r="O52" s="260">
        <f t="shared" si="20"/>
        <v>0</v>
      </c>
      <c r="P52" s="260">
        <f t="shared" si="20"/>
        <v>0</v>
      </c>
      <c r="Q52" s="260">
        <f t="shared" si="20"/>
        <v>0</v>
      </c>
      <c r="R52" s="211">
        <f>SUM(R48,R49)</f>
        <v>0</v>
      </c>
      <c r="S52" s="201"/>
    </row>
    <row r="53" spans="1:19" s="4" customFormat="1" ht="11.25">
      <c r="A53" s="84" t="s">
        <v>41</v>
      </c>
      <c r="B53" s="85" t="s">
        <v>105</v>
      </c>
      <c r="C53" s="256"/>
      <c r="D53" s="262"/>
      <c r="E53" s="122"/>
      <c r="F53" s="122"/>
      <c r="G53" s="122"/>
      <c r="H53" s="262"/>
      <c r="I53" s="262"/>
      <c r="J53" s="122"/>
      <c r="K53" s="122"/>
      <c r="L53" s="262"/>
      <c r="M53" s="262"/>
      <c r="N53" s="262"/>
      <c r="O53" s="262"/>
      <c r="P53" s="262"/>
      <c r="Q53" s="262"/>
      <c r="R53" s="213"/>
      <c r="S53" s="197"/>
    </row>
    <row r="54" spans="1:19" s="19" customFormat="1" ht="22.5">
      <c r="A54" s="84" t="s">
        <v>42</v>
      </c>
      <c r="B54" s="85" t="s">
        <v>185</v>
      </c>
      <c r="C54" s="213"/>
      <c r="D54" s="262"/>
      <c r="E54" s="122"/>
      <c r="F54" s="122"/>
      <c r="G54" s="122"/>
      <c r="H54" s="262"/>
      <c r="I54" s="262"/>
      <c r="J54" s="122"/>
      <c r="K54" s="122"/>
      <c r="L54" s="262"/>
      <c r="M54" s="262"/>
      <c r="N54" s="262"/>
      <c r="O54" s="262"/>
      <c r="P54" s="262"/>
      <c r="Q54" s="262"/>
      <c r="R54" s="213"/>
      <c r="S54" s="201"/>
    </row>
    <row r="55" spans="1:19" s="19" customFormat="1" ht="18" customHeight="1">
      <c r="A55" s="96" t="s">
        <v>186</v>
      </c>
      <c r="B55" s="97" t="s">
        <v>187</v>
      </c>
      <c r="C55" s="154">
        <f>SUM(C52,-C53,-C54)</f>
        <v>0</v>
      </c>
      <c r="D55" s="263">
        <f>SUM(D52,-D53,-D54)</f>
        <v>0</v>
      </c>
      <c r="E55" s="152">
        <f aca="true" t="shared" si="21" ref="E55:K55">SUM(E52,-E53,-E54)</f>
        <v>0</v>
      </c>
      <c r="F55" s="154">
        <f>SUM(F52,-F53,-F54)</f>
        <v>0</v>
      </c>
      <c r="G55" s="154">
        <f t="shared" si="21"/>
        <v>0</v>
      </c>
      <c r="H55" s="263">
        <f>SUM(H52,-H53,-H54)</f>
        <v>0</v>
      </c>
      <c r="I55" s="263">
        <f>SUM(I52,-I53,-I54)</f>
        <v>0</v>
      </c>
      <c r="J55" s="154">
        <f t="shared" si="21"/>
        <v>0</v>
      </c>
      <c r="K55" s="154">
        <f t="shared" si="21"/>
        <v>0</v>
      </c>
      <c r="L55" s="263">
        <f aca="true" t="shared" si="22" ref="L55:R55">SUM(L52,-L53,-L54)</f>
        <v>0</v>
      </c>
      <c r="M55" s="263">
        <f t="shared" si="22"/>
        <v>0</v>
      </c>
      <c r="N55" s="263">
        <f t="shared" si="22"/>
        <v>0</v>
      </c>
      <c r="O55" s="263">
        <f t="shared" si="22"/>
        <v>0</v>
      </c>
      <c r="P55" s="263">
        <f t="shared" si="22"/>
        <v>0</v>
      </c>
      <c r="Q55" s="263">
        <f t="shared" si="22"/>
        <v>0</v>
      </c>
      <c r="R55" s="154">
        <f t="shared" si="22"/>
        <v>0</v>
      </c>
      <c r="S55" s="201"/>
    </row>
    <row r="56" spans="3:21" s="2" customFormat="1" ht="11.25">
      <c r="C56" s="117"/>
      <c r="D56" s="117"/>
      <c r="E56" s="122"/>
      <c r="F56" s="122"/>
      <c r="G56" s="122"/>
      <c r="H56" s="122"/>
      <c r="I56" s="122"/>
      <c r="J56" s="122"/>
      <c r="K56" s="122"/>
      <c r="L56" s="122"/>
      <c r="M56" s="122"/>
      <c r="N56" s="117"/>
      <c r="O56" s="117"/>
      <c r="P56" s="117"/>
      <c r="Q56" s="117"/>
      <c r="R56" s="117"/>
      <c r="S56" s="139"/>
      <c r="U56" s="19"/>
    </row>
    <row r="57" spans="1:19" s="182" customFormat="1" ht="11.25">
      <c r="A57" s="181"/>
      <c r="B57" s="181" t="s">
        <v>117</v>
      </c>
      <c r="C57" s="181"/>
      <c r="D57" s="181"/>
      <c r="E57" s="181"/>
      <c r="F57" s="181"/>
      <c r="G57" s="181"/>
      <c r="H57" s="181"/>
      <c r="I57" s="181"/>
      <c r="J57" s="183"/>
      <c r="K57" s="181"/>
      <c r="L57" s="181"/>
      <c r="M57" s="181"/>
      <c r="N57" s="181"/>
      <c r="O57" s="181"/>
      <c r="P57" s="181"/>
      <c r="Q57" s="181"/>
      <c r="R57" s="181"/>
      <c r="S57" s="204"/>
    </row>
    <row r="58" spans="1:19" s="182" customFormat="1" ht="11.25">
      <c r="A58" s="272"/>
      <c r="B58" s="272"/>
      <c r="C58" s="272"/>
      <c r="D58" s="272"/>
      <c r="E58" s="272"/>
      <c r="F58" s="272"/>
      <c r="G58" s="272"/>
      <c r="H58" s="272"/>
      <c r="I58" s="272"/>
      <c r="J58" s="273"/>
      <c r="K58" s="272"/>
      <c r="L58" s="272"/>
      <c r="M58" s="272"/>
      <c r="N58" s="272"/>
      <c r="O58" s="272"/>
      <c r="P58" s="272"/>
      <c r="Q58" s="272"/>
      <c r="R58" s="272"/>
      <c r="S58" s="204"/>
    </row>
    <row r="59" spans="1:19" s="182" customFormat="1" ht="11.25">
      <c r="A59" s="272"/>
      <c r="B59" s="272"/>
      <c r="C59" s="272"/>
      <c r="D59" s="272"/>
      <c r="E59" s="272"/>
      <c r="F59" s="272"/>
      <c r="G59" s="272"/>
      <c r="H59" s="272"/>
      <c r="I59" s="272"/>
      <c r="J59" s="273"/>
      <c r="K59" s="272"/>
      <c r="L59" s="272"/>
      <c r="M59" s="272"/>
      <c r="N59" s="272"/>
      <c r="O59" s="272"/>
      <c r="P59" s="272"/>
      <c r="Q59" s="272"/>
      <c r="R59" s="272"/>
      <c r="S59" s="204"/>
    </row>
    <row r="60" spans="1:19" s="182" customFormat="1" ht="11.25" customHeight="1">
      <c r="A60" s="272"/>
      <c r="B60" s="272"/>
      <c r="C60" s="272"/>
      <c r="D60" s="272"/>
      <c r="E60" s="272"/>
      <c r="F60" s="272"/>
      <c r="G60" s="272"/>
      <c r="H60" s="272"/>
      <c r="I60" s="272"/>
      <c r="J60" s="273"/>
      <c r="K60" s="272"/>
      <c r="L60" s="272"/>
      <c r="M60" s="272"/>
      <c r="N60" s="134"/>
      <c r="O60" s="134"/>
      <c r="P60" s="134"/>
      <c r="Q60" s="134"/>
      <c r="R60" s="134"/>
      <c r="S60" s="32"/>
    </row>
    <row r="61" spans="1:19" s="182" customFormat="1" ht="11.25" customHeight="1">
      <c r="A61" s="272"/>
      <c r="B61" s="272"/>
      <c r="C61" s="272"/>
      <c r="D61" s="272"/>
      <c r="E61" s="272"/>
      <c r="F61" s="272"/>
      <c r="G61" s="272"/>
      <c r="H61" s="272"/>
      <c r="I61" s="272"/>
      <c r="J61" s="273"/>
      <c r="K61" s="272"/>
      <c r="L61" s="272"/>
      <c r="M61" s="272"/>
      <c r="N61" s="134"/>
      <c r="O61" s="134"/>
      <c r="P61" s="134"/>
      <c r="Q61" s="134"/>
      <c r="R61" s="134"/>
      <c r="S61" s="32"/>
    </row>
    <row r="62" spans="1:19" s="182" customFormat="1" ht="11.25" customHeight="1">
      <c r="A62" s="272"/>
      <c r="B62" s="272"/>
      <c r="C62" s="272"/>
      <c r="D62" s="272"/>
      <c r="E62" s="272"/>
      <c r="F62" s="272"/>
      <c r="G62" s="272"/>
      <c r="H62" s="272"/>
      <c r="I62" s="272"/>
      <c r="J62" s="273"/>
      <c r="K62" s="272"/>
      <c r="L62" s="272"/>
      <c r="M62" s="272"/>
      <c r="N62" s="134" t="s">
        <v>224</v>
      </c>
      <c r="O62" s="134"/>
      <c r="P62" s="134"/>
      <c r="Q62" s="134"/>
      <c r="R62" s="134"/>
      <c r="S62" s="32"/>
    </row>
    <row r="63" spans="1:19" s="182" customFormat="1" ht="11.25" customHeight="1">
      <c r="A63" s="272"/>
      <c r="B63" s="272"/>
      <c r="C63" s="272"/>
      <c r="D63" s="272"/>
      <c r="E63" s="272"/>
      <c r="F63" s="272"/>
      <c r="G63" s="272"/>
      <c r="H63" s="272"/>
      <c r="I63" s="272"/>
      <c r="J63" s="273"/>
      <c r="K63" s="272"/>
      <c r="L63" s="272"/>
      <c r="M63" s="272"/>
      <c r="N63" s="274" t="s">
        <v>223</v>
      </c>
      <c r="O63" s="134"/>
      <c r="P63" s="134"/>
      <c r="Q63" s="134"/>
      <c r="R63" s="134"/>
      <c r="S63" s="32"/>
    </row>
    <row r="64" spans="3:18" ht="11.25"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2"/>
      <c r="P64" s="2"/>
      <c r="Q64" s="2"/>
      <c r="R64" s="2"/>
    </row>
    <row r="65" spans="2:18" ht="11.25" hidden="1">
      <c r="B65" s="219"/>
      <c r="C65" s="136" t="str">
        <f aca="true" t="shared" si="23" ref="C65:R65">C5</f>
        <v>31-12-2017</v>
      </c>
      <c r="D65" s="136" t="str">
        <f t="shared" si="23"/>
        <v>31-12-2018</v>
      </c>
      <c r="E65" s="136" t="str">
        <f t="shared" si="23"/>
        <v>30-04-2019</v>
      </c>
      <c r="F65" s="136" t="str">
        <f t="shared" si="23"/>
        <v>30-06-2019</v>
      </c>
      <c r="G65" s="136" t="str">
        <f t="shared" si="23"/>
        <v>30-09-2019</v>
      </c>
      <c r="H65" s="136" t="str">
        <f t="shared" si="23"/>
        <v>31-12-2019</v>
      </c>
      <c r="I65" s="136">
        <f t="shared" si="23"/>
        <v>0</v>
      </c>
      <c r="J65" s="136" t="str">
        <f t="shared" si="23"/>
        <v>30-06-2020</v>
      </c>
      <c r="K65" s="136" t="str">
        <f t="shared" si="23"/>
        <v>30-09-2020</v>
      </c>
      <c r="L65" s="136" t="str">
        <f t="shared" si="23"/>
        <v>31-12-2020</v>
      </c>
      <c r="M65" s="136" t="str">
        <f t="shared" si="23"/>
        <v>31-12-2021</v>
      </c>
      <c r="N65" s="136" t="str">
        <f t="shared" si="23"/>
        <v>31-12-2022</v>
      </c>
      <c r="O65" s="136" t="str">
        <f t="shared" si="23"/>
        <v>31-12-2023</v>
      </c>
      <c r="P65" s="136" t="str">
        <f t="shared" si="23"/>
        <v>31-12-2024</v>
      </c>
      <c r="Q65" s="136" t="str">
        <f t="shared" si="23"/>
        <v>31-12-2025</v>
      </c>
      <c r="R65" s="136" t="str">
        <f t="shared" si="23"/>
        <v>31-12-2026</v>
      </c>
    </row>
    <row r="66" spans="2:18" ht="11.25" hidden="1">
      <c r="B66" s="219" t="s">
        <v>202</v>
      </c>
      <c r="C66" s="136">
        <f aca="true" t="shared" si="24" ref="C66:R66">C55</f>
        <v>0</v>
      </c>
      <c r="D66" s="136">
        <f t="shared" si="24"/>
        <v>0</v>
      </c>
      <c r="E66" s="136">
        <f t="shared" si="24"/>
        <v>0</v>
      </c>
      <c r="F66" s="136">
        <f t="shared" si="24"/>
        <v>0</v>
      </c>
      <c r="G66" s="136">
        <f t="shared" si="24"/>
        <v>0</v>
      </c>
      <c r="H66" s="136">
        <f t="shared" si="24"/>
        <v>0</v>
      </c>
      <c r="I66" s="136">
        <f t="shared" si="24"/>
        <v>0</v>
      </c>
      <c r="J66" s="136">
        <f t="shared" si="24"/>
        <v>0</v>
      </c>
      <c r="K66" s="136">
        <f t="shared" si="24"/>
        <v>0</v>
      </c>
      <c r="L66" s="136">
        <f t="shared" si="24"/>
        <v>0</v>
      </c>
      <c r="M66" s="136">
        <f t="shared" si="24"/>
        <v>0</v>
      </c>
      <c r="N66" s="136">
        <f t="shared" si="24"/>
        <v>0</v>
      </c>
      <c r="O66" s="136">
        <f t="shared" si="24"/>
        <v>0</v>
      </c>
      <c r="P66" s="136">
        <f t="shared" si="24"/>
        <v>0</v>
      </c>
      <c r="Q66" s="136">
        <f t="shared" si="24"/>
        <v>0</v>
      </c>
      <c r="R66" s="136">
        <f t="shared" si="24"/>
        <v>0</v>
      </c>
    </row>
    <row r="67" spans="2:18" ht="11.25" hidden="1">
      <c r="B67" s="219" t="s">
        <v>152</v>
      </c>
      <c r="C67" s="136">
        <f aca="true" t="shared" si="25" ref="C67:R67">C15</f>
        <v>0</v>
      </c>
      <c r="D67" s="136">
        <f t="shared" si="25"/>
        <v>0</v>
      </c>
      <c r="E67" s="136">
        <f t="shared" si="25"/>
        <v>0</v>
      </c>
      <c r="F67" s="136">
        <f t="shared" si="25"/>
        <v>0</v>
      </c>
      <c r="G67" s="136">
        <f t="shared" si="25"/>
        <v>0</v>
      </c>
      <c r="H67" s="136">
        <f t="shared" si="25"/>
        <v>0</v>
      </c>
      <c r="I67" s="136">
        <f t="shared" si="25"/>
        <v>0</v>
      </c>
      <c r="J67" s="136">
        <f t="shared" si="25"/>
        <v>0</v>
      </c>
      <c r="K67" s="136">
        <f t="shared" si="25"/>
        <v>0</v>
      </c>
      <c r="L67" s="136">
        <f t="shared" si="25"/>
        <v>0</v>
      </c>
      <c r="M67" s="136">
        <f t="shared" si="25"/>
        <v>0</v>
      </c>
      <c r="N67" s="136">
        <f t="shared" si="25"/>
        <v>0</v>
      </c>
      <c r="O67" s="136">
        <f t="shared" si="25"/>
        <v>0</v>
      </c>
      <c r="P67" s="136">
        <f t="shared" si="25"/>
        <v>0</v>
      </c>
      <c r="Q67" s="136">
        <f t="shared" si="25"/>
        <v>0</v>
      </c>
      <c r="R67" s="136">
        <f t="shared" si="25"/>
        <v>0</v>
      </c>
    </row>
    <row r="68" spans="2:18" ht="11.25" hidden="1">
      <c r="B68" s="266" t="s">
        <v>200</v>
      </c>
      <c r="C68" s="267">
        <f aca="true" t="shared" si="26" ref="C68:H68">C66+C67</f>
        <v>0</v>
      </c>
      <c r="D68" s="267">
        <f t="shared" si="26"/>
        <v>0</v>
      </c>
      <c r="E68" s="267">
        <f t="shared" si="26"/>
        <v>0</v>
      </c>
      <c r="F68" s="267">
        <f t="shared" si="26"/>
        <v>0</v>
      </c>
      <c r="G68" s="267">
        <f t="shared" si="26"/>
        <v>0</v>
      </c>
      <c r="H68" s="267">
        <f t="shared" si="26"/>
        <v>0</v>
      </c>
      <c r="I68" s="267">
        <f aca="true" t="shared" si="27" ref="I68:O68">I66+I67</f>
        <v>0</v>
      </c>
      <c r="J68" s="267">
        <f t="shared" si="27"/>
        <v>0</v>
      </c>
      <c r="K68" s="267">
        <f t="shared" si="27"/>
        <v>0</v>
      </c>
      <c r="L68" s="267">
        <f t="shared" si="27"/>
        <v>0</v>
      </c>
      <c r="M68" s="267">
        <f t="shared" si="27"/>
        <v>0</v>
      </c>
      <c r="N68" s="267">
        <f t="shared" si="27"/>
        <v>0</v>
      </c>
      <c r="O68" s="267">
        <f t="shared" si="27"/>
        <v>0</v>
      </c>
      <c r="P68" s="267">
        <f>P66+P67</f>
        <v>0</v>
      </c>
      <c r="Q68" s="267">
        <f>Q66+Q67</f>
        <v>0</v>
      </c>
      <c r="R68" s="267">
        <f>R66+R67</f>
        <v>0</v>
      </c>
    </row>
    <row r="69" spans="2:19" ht="11.25" hidden="1">
      <c r="B69" s="219" t="s">
        <v>219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>
        <v>0</v>
      </c>
      <c r="S69" s="38"/>
    </row>
    <row r="70" spans="2:19" ht="11.25" hidden="1">
      <c r="B70" s="219" t="s">
        <v>220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>
        <v>0</v>
      </c>
      <c r="S70" s="38"/>
    </row>
    <row r="71" spans="2:19" ht="11.25" hidden="1">
      <c r="B71" s="219" t="s">
        <v>221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>
        <v>0</v>
      </c>
      <c r="S71" s="38"/>
    </row>
    <row r="72" spans="2:19" ht="11.25" hidden="1">
      <c r="B72" s="219" t="s">
        <v>217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38"/>
    </row>
    <row r="73" spans="2:19" ht="11.25" hidden="1">
      <c r="B73" s="219" t="s">
        <v>218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38"/>
    </row>
    <row r="74" spans="2:18" ht="11.25" hidden="1">
      <c r="B74" s="266" t="s">
        <v>201</v>
      </c>
      <c r="C74" s="267">
        <f>C68-C69-C70-C71-C72-C73</f>
        <v>0</v>
      </c>
      <c r="D74" s="267">
        <f aca="true" t="shared" si="28" ref="D74:R74">D68-D69-D70-D71-D72-D73</f>
        <v>0</v>
      </c>
      <c r="E74" s="267">
        <f t="shared" si="28"/>
        <v>0</v>
      </c>
      <c r="F74" s="267">
        <f t="shared" si="28"/>
        <v>0</v>
      </c>
      <c r="G74" s="267">
        <f t="shared" si="28"/>
        <v>0</v>
      </c>
      <c r="H74" s="267">
        <f t="shared" si="28"/>
        <v>0</v>
      </c>
      <c r="I74" s="267">
        <f t="shared" si="28"/>
        <v>0</v>
      </c>
      <c r="J74" s="267">
        <f t="shared" si="28"/>
        <v>0</v>
      </c>
      <c r="K74" s="267">
        <f t="shared" si="28"/>
        <v>0</v>
      </c>
      <c r="L74" s="267">
        <f t="shared" si="28"/>
        <v>0</v>
      </c>
      <c r="M74" s="267">
        <f t="shared" si="28"/>
        <v>0</v>
      </c>
      <c r="N74" s="267">
        <f t="shared" si="28"/>
        <v>0</v>
      </c>
      <c r="O74" s="267">
        <f t="shared" si="28"/>
        <v>0</v>
      </c>
      <c r="P74" s="267">
        <f t="shared" si="28"/>
        <v>0</v>
      </c>
      <c r="Q74" s="267">
        <f t="shared" si="28"/>
        <v>0</v>
      </c>
      <c r="R74" s="267">
        <f t="shared" si="28"/>
        <v>0</v>
      </c>
    </row>
    <row r="75" spans="5:18" ht="11.25" hidden="1"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5:22" ht="11.25"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3:22" ht="11.25">
      <c r="C77" s="22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</row>
    <row r="78" spans="3:22" ht="11.25">
      <c r="C78" s="147"/>
      <c r="D78" s="147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5:22" ht="11.25"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8:19" ht="11.25">
      <c r="H80" s="72"/>
      <c r="S80" s="205"/>
    </row>
    <row r="81" spans="8:19" ht="11.25">
      <c r="H81" s="72"/>
      <c r="S81" s="205"/>
    </row>
    <row r="82" spans="8:19" ht="11.25">
      <c r="H82" s="72"/>
      <c r="S82" s="205"/>
    </row>
    <row r="83" spans="8:19" ht="11.25">
      <c r="H83" s="72"/>
      <c r="S83" s="205"/>
    </row>
    <row r="84" ht="11.25">
      <c r="H84" s="72"/>
    </row>
    <row r="85" ht="11.25">
      <c r="H85" s="72"/>
    </row>
    <row r="86" ht="11.25">
      <c r="H86" s="72"/>
    </row>
    <row r="87" ht="11.25">
      <c r="H87" s="72"/>
    </row>
    <row r="88" ht="11.25">
      <c r="H88" s="72"/>
    </row>
    <row r="89" ht="11.25">
      <c r="H89" s="72"/>
    </row>
    <row r="90" ht="11.25">
      <c r="H90" s="72"/>
    </row>
    <row r="91" ht="11.25">
      <c r="H91" s="72"/>
    </row>
    <row r="92" ht="11.25">
      <c r="H92" s="72"/>
    </row>
    <row r="93" ht="11.25">
      <c r="H93" s="72"/>
    </row>
    <row r="94" ht="11.25">
      <c r="H94" s="72"/>
    </row>
    <row r="95" ht="11.25">
      <c r="H95" s="72"/>
    </row>
    <row r="96" ht="11.25">
      <c r="H96" s="72"/>
    </row>
    <row r="97" ht="11.25">
      <c r="H97" s="72"/>
    </row>
    <row r="98" ht="11.25">
      <c r="H98" s="72"/>
    </row>
    <row r="99" ht="11.25">
      <c r="H99" s="72"/>
    </row>
    <row r="100" ht="11.25">
      <c r="H100" s="72"/>
    </row>
    <row r="101" ht="11.25">
      <c r="H101" s="72"/>
    </row>
    <row r="102" ht="11.25">
      <c r="H102" s="72"/>
    </row>
    <row r="103" ht="11.25">
      <c r="H103" s="72"/>
    </row>
    <row r="104" ht="11.25">
      <c r="H104" s="72"/>
    </row>
    <row r="105" ht="11.25">
      <c r="H105" s="72"/>
    </row>
    <row r="106" ht="11.25">
      <c r="H106" s="72"/>
    </row>
    <row r="107" ht="11.25">
      <c r="H107" s="72"/>
    </row>
    <row r="108" ht="11.25">
      <c r="H108" s="72"/>
    </row>
    <row r="109" ht="11.25">
      <c r="H109" s="72"/>
    </row>
    <row r="110" ht="11.25">
      <c r="H110" s="72"/>
    </row>
    <row r="111" ht="11.25">
      <c r="H111" s="72"/>
    </row>
    <row r="112" ht="11.25">
      <c r="H112" s="72"/>
    </row>
    <row r="113" ht="11.25">
      <c r="H113" s="72"/>
    </row>
    <row r="114" ht="11.25">
      <c r="H114" s="72"/>
    </row>
    <row r="115" ht="11.25">
      <c r="H115" s="72"/>
    </row>
    <row r="116" ht="11.25">
      <c r="H116" s="72"/>
    </row>
    <row r="117" ht="11.25">
      <c r="H117" s="72"/>
    </row>
    <row r="118" ht="11.25">
      <c r="H118" s="72"/>
    </row>
    <row r="119" ht="11.25">
      <c r="H119" s="72"/>
    </row>
    <row r="120" ht="11.25">
      <c r="H120" s="72"/>
    </row>
    <row r="121" ht="11.25">
      <c r="H121" s="72"/>
    </row>
    <row r="122" ht="11.25">
      <c r="H122" s="72"/>
    </row>
    <row r="123" ht="11.25">
      <c r="H123" s="72"/>
    </row>
    <row r="124" ht="11.25">
      <c r="H124" s="72"/>
    </row>
    <row r="125" ht="11.25">
      <c r="H125" s="72"/>
    </row>
    <row r="126" ht="11.25">
      <c r="H126" s="72"/>
    </row>
    <row r="127" ht="11.25">
      <c r="H127" s="72"/>
    </row>
    <row r="128" ht="11.25">
      <c r="H128" s="72"/>
    </row>
    <row r="129" ht="11.25">
      <c r="H129" s="72"/>
    </row>
    <row r="130" ht="11.25">
      <c r="H130" s="72"/>
    </row>
    <row r="131" ht="11.25">
      <c r="H131" s="72"/>
    </row>
    <row r="132" ht="11.25">
      <c r="H132" s="72"/>
    </row>
    <row r="133" ht="11.25">
      <c r="H133" s="72"/>
    </row>
    <row r="134" ht="11.25">
      <c r="H134" s="72"/>
    </row>
    <row r="135" ht="11.25">
      <c r="H135" s="72"/>
    </row>
    <row r="136" ht="11.25">
      <c r="H136" s="72"/>
    </row>
    <row r="137" ht="11.25">
      <c r="H137" s="72"/>
    </row>
    <row r="138" ht="11.25">
      <c r="H138" s="72"/>
    </row>
    <row r="139" ht="11.25">
      <c r="H139" s="72"/>
    </row>
    <row r="140" ht="11.25">
      <c r="H140" s="72"/>
    </row>
    <row r="141" ht="11.25">
      <c r="H141" s="72"/>
    </row>
    <row r="142" ht="11.25">
      <c r="H142" s="72"/>
    </row>
    <row r="143" ht="11.25">
      <c r="H143" s="72"/>
    </row>
    <row r="144" ht="11.25">
      <c r="H144" s="72"/>
    </row>
    <row r="145" ht="11.25">
      <c r="H145" s="72"/>
    </row>
    <row r="146" ht="11.25">
      <c r="H146" s="72"/>
    </row>
  </sheetData>
  <sheetProtection/>
  <mergeCells count="1">
    <mergeCell ref="N1:R3"/>
  </mergeCells>
  <printOptions horizontalCentered="1"/>
  <pageMargins left="0.2755905511811024" right="0.15748031496062992" top="0.2362204724409449" bottom="0.5118110236220472" header="0.1968503937007874" footer="0.15748031496062992"/>
  <pageSetup horizontalDpi="300" verticalDpi="300" orientation="portrait" paperSize="9" scale="65" r:id="rId2"/>
  <headerFooter scaleWithDoc="0" alignWithMargins="0">
    <oddHeader>&amp;L     
    &amp;G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FPWS</cp:lastModifiedBy>
  <cp:lastPrinted>2020-07-01T09:50:18Z</cp:lastPrinted>
  <dcterms:created xsi:type="dcterms:W3CDTF">2000-06-28T06:58:07Z</dcterms:created>
  <dcterms:modified xsi:type="dcterms:W3CDTF">2021-01-21T14:34:47Z</dcterms:modified>
  <cp:category/>
  <cp:version/>
  <cp:contentType/>
  <cp:contentStatus/>
</cp:coreProperties>
</file>